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harts/chart1.xml" ContentType="application/vnd.openxmlformats-officedocument.drawingml.chart+xml"/>
  <Override PartName="/xl/charts/style1.xml" ContentType="application/vnd.ms-office.chartstyle+xml"/>
  <Override PartName="/xl/charts/colors1.xml" ContentType="application/vnd.ms-office.chartcolorstyle+xml"/>
  <Override PartName="/xl/charts/chart2.xml" ContentType="application/vnd.openxmlformats-officedocument.drawingml.chart+xml"/>
  <Override PartName="/xl/charts/style2.xml" ContentType="application/vnd.ms-office.chartstyle+xml"/>
  <Override PartName="/xl/charts/colors2.xml" ContentType="application/vnd.ms-office.chartcolorstyle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527"/>
  <workbookPr/>
  <mc:AlternateContent xmlns:mc="http://schemas.openxmlformats.org/markup-compatibility/2006">
    <mc:Choice Requires="x15">
      <x15ac:absPath xmlns:x15ac="http://schemas.microsoft.com/office/spreadsheetml/2010/11/ac" url="C:\Users\alexandr.kamaliyev\Vbox_Share\Blog\DPO\Шаблоны\"/>
    </mc:Choice>
  </mc:AlternateContent>
  <xr:revisionPtr revIDLastSave="0" documentId="13_ncr:1_{FC6F5A5C-A57A-46FE-A955-769A1494C602}" xr6:coauthVersionLast="47" xr6:coauthVersionMax="47" xr10:uidLastSave="{00000000-0000-0000-0000-000000000000}"/>
  <bookViews>
    <workbookView xWindow="-108" yWindow="-108" windowWidth="23256" windowHeight="13896" xr2:uid="{00000000-000D-0000-FFFF-FFFF00000000}"/>
  </bookViews>
  <sheets>
    <sheet name="Как пользоваться" sheetId="1" r:id="rId1"/>
    <sheet name="Карта 33 пункта" sheetId="2" r:id="rId2"/>
    <sheet name="Итог" sheetId="3" r:id="rId3"/>
    <sheet name="Ваша категория" sheetId="4" r:id="rId4"/>
  </sheets>
  <definedNames>
    <definedName name="_xlnm._FilterDatabase" localSheetId="1" hidden="1">'Карта 33 пункта'!$A$1:$L$34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B3" i="3" l="1"/>
  <c r="B4" i="3"/>
  <c r="B5" i="3"/>
  <c r="B6" i="3"/>
  <c r="B6" i="4"/>
  <c r="B7" i="4" s="1"/>
  <c r="B8" i="4" s="1"/>
  <c r="B17" i="3"/>
  <c r="B16" i="3"/>
  <c r="B15" i="3"/>
  <c r="B14" i="3"/>
  <c r="B13" i="3"/>
  <c r="B12" i="3"/>
  <c r="B7" i="3" l="1"/>
  <c r="B9" i="3" s="1"/>
</calcChain>
</file>

<file path=xl/sharedStrings.xml><?xml version="1.0" encoding="utf-8"?>
<sst xmlns="http://schemas.openxmlformats.org/spreadsheetml/2006/main" count="287" uniqueCount="219">
  <si>
    <t>Карта самопроверки: 33 пункта, которые проверит инспектор по персональным данным</t>
  </si>
  <si>
    <t>Основа: проверочный лист по персональным данным (совместный приказ № 149/НҚ и № 12, 2024). Сверено с Законом о ПДн (ред. на 14.09.2026) и Правилами № 179 (ред. с 12.07.2026).</t>
  </si>
  <si>
    <t>Как заполнять</t>
  </si>
  <si>
    <t>1. Откройте лист «Карта 33 пункта». Для каждого пункта в жёлтой колонке выберите: Да / Частично / Нет / Не применимо.</t>
  </si>
  <si>
    <t>2. Если «Нет» или «Частично», впишите ответственного и срок. Колонка «Что сделать» подскажет первый шаг, колонка «Чем подтвердить» — какой документ нужен.</t>
  </si>
  <si>
    <t>3. На листе «Итог» посчитается, сколько пунктов закрыто.</t>
  </si>
  <si>
    <t>4. Определите свою категорию на листе «Ваша категория»: от неё зависит, какие меры обязательны.</t>
  </si>
  <si>
    <t>5. Начните с пунктов, отмеченных «Нет», в блоках 3 «Документы» и 1 «Законность сбора»: их проще всего закрыть, и их проверяют первыми.</t>
  </si>
  <si>
    <t>* ПДн ограниченного доступа — данные, доступ к которым ограничен законодательством. На практике это почти все данные работников и клиентов (ИИН, контакты, адреса, сведения о здоровье и т.д.), кроме тех, что человек сам сделал общедоступными. Поэтому большинство пунктов касается почти любой компании.</t>
  </si>
  <si>
    <t>Важно</t>
  </si>
  <si>
    <t>Проверочный лист утверждён в 2024 году и использует старые термины («объекты информатизации», «инциденты информационной безопасности»). Требования 2026 года из Правил № 179 (категории операторов, уведомление о начале обработки для крупных, обучение, внутренний контроль) в него не вошли, но проверяются как часть пункта 13 «принятие необходимых мер».</t>
  </si>
  <si>
    <t>№</t>
  </si>
  <si>
    <t>Блок</t>
  </si>
  <si>
    <t>Требование проверочного листа (кратко официально)</t>
  </si>
  <si>
    <t>Простыми словами</t>
  </si>
  <si>
    <t>Кого касается</t>
  </si>
  <si>
    <t>Что сделать</t>
  </si>
  <si>
    <t>Чем подтвердить (шаблон из комплекта)</t>
  </si>
  <si>
    <t>Основание</t>
  </si>
  <si>
    <t>Ваш статус</t>
  </si>
  <si>
    <t>Ответственный</t>
  </si>
  <si>
    <t>Срок</t>
  </si>
  <si>
    <t>Комментарий</t>
  </si>
  <si>
    <t>1. Законность сбора</t>
  </si>
  <si>
    <t>Осуществление сбора, обработки персональных данных с согласия субъекта или его законного представителя</t>
  </si>
  <si>
    <t>Все</t>
  </si>
  <si>
    <t>Соберите согласия у работников, клиентов, посетителей сайта. Проверьте, что согласие можно подтвердить (подпись, галочка с логом, электронная форма).</t>
  </si>
  <si>
    <t>№ 7 Формы согласия</t>
  </si>
  <si>
    <t>Закон о ПДн ст. 7, 8, 9; Правила № 395</t>
  </si>
  <si>
    <t>Соблюдение требований по ограничению обработки персональных данных достижением конкретных, заранее определенных и законных целей</t>
  </si>
  <si>
    <t>Опишите цели по каждому бизнес-процессу (кадры, продажи, доставка, маркетинг).</t>
  </si>
  <si>
    <t>№ 5 Реестр процессов и целей; № 2 Политика</t>
  </si>
  <si>
    <t>Закон о ПДн ст. 5</t>
  </si>
  <si>
    <t>Соблюдение запрета сбора, обработки копий документов, удостоверяющих личность, на бумажном носителе</t>
  </si>
  <si>
    <t>№ 8 Положение об обработке ПДн</t>
  </si>
  <si>
    <t>Закон о ПДн ст. 7 п. 10</t>
  </si>
  <si>
    <t>В случае взаимодействия с объектами информатизации государственных органов, содержащими персональные данные, обеспечение интеграции с государственным сервисом контроля доступа к персональным данным</t>
  </si>
  <si>
    <t>Только если берёте данные из государственных систем</t>
  </si>
  <si>
    <t>Техническая документация системы</t>
  </si>
  <si>
    <t>Закон о ПДн ст. 8-1; Правила № 179 п. 22</t>
  </si>
  <si>
    <t>2. Конфиденциальность и хранение</t>
  </si>
  <si>
    <t>Обеспечение конфиденциальности персональных данных ограниченного доступа: не допускать их распространения без согласия субъекта либо иного законного основания</t>
  </si>
  <si>
    <t>Все, кто обрабатывает ПДн ограниченного доступа*</t>
  </si>
  <si>
    <t>Подпишите с работниками обязательства о неразглашении, с подрядчиками договоры с условием о конфиденциальности.</t>
  </si>
  <si>
    <t>№ 12 Обязательство о неразглашении; № 13 Договор с обработчиком</t>
  </si>
  <si>
    <t>Закон о ПДн ст. 11</t>
  </si>
  <si>
    <t>Осуществление хранения персональных данных в базе, находящейся на территории Республики Казахстан</t>
  </si>
  <si>
    <t>Составьте список систем (1С, CRM, почта, облака, мессенджеры) и проверьте, где физически находятся серверы. Зарубежные облака — зона риска.</t>
  </si>
  <si>
    <t>№ 5 Реестр процессов (колонка «где хранится»)</t>
  </si>
  <si>
    <t>Закон о ПДн ст. 12 п. 2</t>
  </si>
  <si>
    <t>Использование персональных данных только для ранее заявленных целей их сбора</t>
  </si>
  <si>
    <t>Сверьте реальные процессы (маркетинг, аналитика) с целями в согласиях.</t>
  </si>
  <si>
    <t>№ 5 Реестр целей; № 7 Согласия</t>
  </si>
  <si>
    <t>Закон о ПДн ст. 14</t>
  </si>
  <si>
    <t>Осуществление трансграничной передачи персональных данных только в случае обеспечения иностранными государствами защиты персональных данных</t>
  </si>
  <si>
    <t>Выявите все передачи за границу. Проверьте основания и согласия на трансграничную передачу.</t>
  </si>
  <si>
    <t>№ 5 Реестр процессов; № 7 Согласия</t>
  </si>
  <si>
    <t>Закон о ПДн ст. 16</t>
  </si>
  <si>
    <t>Обезличивание персональных данных при их передаче для проведения статистических, социологических, научных, маркетинговых исследований</t>
  </si>
  <si>
    <t>Если передаёте данные агентствам или аналитикам, уберите идентификаторы.</t>
  </si>
  <si>
    <t>Закон о ПДн ст. 17</t>
  </si>
  <si>
    <t>5. Технические меры</t>
  </si>
  <si>
    <t>Применение многофакторной аутентификации при доступе к электронным информационным ресурсам, содержащим персональные данные ограниченного доступа</t>
  </si>
  <si>
    <t>Политика доступа (пакет для средних)</t>
  </si>
  <si>
    <t>Правила № 179 п. 13.3</t>
  </si>
  <si>
    <t>3. Документы</t>
  </si>
  <si>
    <t>Утверждение перечня персональных данных, необходимого и достаточного для выполнения осуществляемых задач</t>
  </si>
  <si>
    <t>Составьте перечень по процессам и утвердите приказом.</t>
  </si>
  <si>
    <t>№ 4 Перечень ПДн</t>
  </si>
  <si>
    <t>Закон о ПДн ст. 25; Правила № 199</t>
  </si>
  <si>
    <t>Утверждение документов, определяющих политику в отношении сбора, обработки и защиты персональных данных</t>
  </si>
  <si>
    <t>Утвердите политику; публичную версию разместите на сайте.</t>
  </si>
  <si>
    <t>№ 2 Политика; № 15 Приказ о введении</t>
  </si>
  <si>
    <t>Закон о ПДн ст. 25; Правила № 179 п. 12.5</t>
  </si>
  <si>
    <t>Принятие необходимых мер, в том числе правовых, организационных и технических, для защиты персональных данных</t>
  </si>
  <si>
    <t>Определите свою категорию по числу людей в базах и проверьте меры по Правилам № 179 (лист «Ваша категория»).</t>
  </si>
  <si>
    <t>№ 1 эта карта; весь базовый комплект</t>
  </si>
  <si>
    <t>Закон о ПДн ст. 22, 25-1; Правила № 179 пп. 11–14</t>
  </si>
  <si>
    <t>4. Права людей и обращения</t>
  </si>
  <si>
    <t>Предоставление по запросу уполномоченного органа информации о способах и процедурах обеспечения соблюдения требований Закона</t>
  </si>
  <si>
    <t>Соберите все документы и приказы в одну папку «Персональные данные».</t>
  </si>
  <si>
    <t>Весь комплект; № 1 эта карта</t>
  </si>
  <si>
    <t>Закон о ПДн ст. 25</t>
  </si>
  <si>
    <t>В случае отказа в предоставлении информации субъекту — мотивированный ответ в установленные сроки</t>
  </si>
  <si>
    <t>Утвердите порядок работы с обращениями и шаблоны ответов. Ведите журнал обращений.</t>
  </si>
  <si>
    <t>№ 9 Порядок обращений и формы ответов</t>
  </si>
  <si>
    <t>Закон о ПДн ст. 25 п. 2 пп. 7</t>
  </si>
  <si>
    <t>Предоставление безвозмездно субъекту возможности ознакомления с персональными данными, относящимися к нему</t>
  </si>
  <si>
    <t>Определите, кто и как отвечает на такие запросы.</t>
  </si>
  <si>
    <t>№ 9 Порядок обращений</t>
  </si>
  <si>
    <t>Закон о ПДн ст. 24, 25</t>
  </si>
  <si>
    <t>Назначение лица, ответственного за организацию обработки персональных данных (для юридических лиц)</t>
  </si>
  <si>
    <t>Все (юрлица)</t>
  </si>
  <si>
    <t>Издайте приказ, утвердите обязанности, ознакомьте под подпись.</t>
  </si>
  <si>
    <t>№ 3 Приказ о назначении и положение</t>
  </si>
  <si>
    <t>Закон о ПДн ст. 25; Правила № 179 пп. 19–20</t>
  </si>
  <si>
    <t>Выделение бизнес-процессов, содержащих персональные данные</t>
  </si>
  <si>
    <t>Пройдите по отделам: кадры, бухгалтерия, продажи, сайт, охрана, видеонаблюдение.</t>
  </si>
  <si>
    <t>№ 5 Реестр процессов</t>
  </si>
  <si>
    <t>Правила № 179</t>
  </si>
  <si>
    <t>Разделение персональных данных на общедоступные и ограниченного доступа</t>
  </si>
  <si>
    <t>Добавьте в перечень колонку «вид доступа».</t>
  </si>
  <si>
    <t>Закон о ПДн ст. 6</t>
  </si>
  <si>
    <t>Установление целей обработки персональных данных ограниченного доступа</t>
  </si>
  <si>
    <t>Заполните цели в реестре процессов.</t>
  </si>
  <si>
    <t>№ 5 Реестр целей</t>
  </si>
  <si>
    <t>Правила № 179 п. 15.1</t>
  </si>
  <si>
    <t>Определение порядка обработки, распространения и доступа к персональным данным ограниченного доступа</t>
  </si>
  <si>
    <t>Утвердите положение об обработке ПДн.</t>
  </si>
  <si>
    <t>Правила № 179; Правила № 395</t>
  </si>
  <si>
    <t>Определение порядка блокирования персональных данных ограниченного доступа при обращении субъекта</t>
  </si>
  <si>
    <t>№ 9 Порядок обращений; № 8 Положение</t>
  </si>
  <si>
    <t>Закон о ПДн ст. 25 п. 2 пп. 8; Правила № 179 п. 15.2</t>
  </si>
  <si>
    <t>Определение перечня лиц, имеющих доступ к персональным данным ограниченного доступа</t>
  </si>
  <si>
    <t>№ 6 Перечень лиц и матрица доступа</t>
  </si>
  <si>
    <t>Правила № 179 пп. 12.3, 12.6</t>
  </si>
  <si>
    <t>6. Инциденты</t>
  </si>
  <si>
    <t>Оповещение уполномоченного органа об инцидентах, связанных с незаконным доступом к персональным данным ограниченного доступа</t>
  </si>
  <si>
    <t>Утвердите порядок реагирования, назначьте ответственного, подготовьте форму уведомления.</t>
  </si>
  <si>
    <t>№ 10 Реагирование на нарушения и форма уведомления</t>
  </si>
  <si>
    <t>Правила № 481; Правила № 179 пп. 15.3, 23</t>
  </si>
  <si>
    <t>Установка средств защиты информации, обновлений программного обеспечения на технических средствах, обрабатывающих ПДн ограниченного доступа</t>
  </si>
  <si>
    <t>Проверьте лицензии антивируса и настройки обновлений.</t>
  </si>
  <si>
    <t>Отчёт IT; политика ИБ (пакет «Кибербезопасность»)</t>
  </si>
  <si>
    <t>Правила № 179 пп. 12.10, 15.4</t>
  </si>
  <si>
    <t>Ведение журнала событий систем управления базами при обработке ПДн ограниченного доступа</t>
  </si>
  <si>
    <t>Попросите IT включить журналы событий в СУБД и хранить их.</t>
  </si>
  <si>
    <t>№ 14 Журнал; настройки систем</t>
  </si>
  <si>
    <t>Правила № 179 п. 15.5</t>
  </si>
  <si>
    <t>Ведение журнала действий пользователей, имеющих доступ к ПДн ограниченного доступа</t>
  </si>
  <si>
    <t>Включите журнал действий пользователей в CRM, 1С и других системах.</t>
  </si>
  <si>
    <t>№ 14 Журнал регистрации действий</t>
  </si>
  <si>
    <t>Правила № 179 пп. 12.8, 15.6</t>
  </si>
  <si>
    <t>Применение средств контроля целостности ПДн ограниченного доступа</t>
  </si>
  <si>
    <t>Отчёт IT</t>
  </si>
  <si>
    <t>Правила № 179 пп. 12.9, 15.7</t>
  </si>
  <si>
    <t>Передача ПДн ограниченного доступа иным лицам по защищённым каналам и (или) с шифрованием и при наличии согласия субъекта</t>
  </si>
  <si>
    <t>Запретите отправку баз в открытых мессенджерах и почте без шифрования; проверьте согласия на передачу третьим лицам.</t>
  </si>
  <si>
    <t>№ 13 Договор с обработчиком; № 7 Согласия</t>
  </si>
  <si>
    <t>Правила № 179 п. 15.8</t>
  </si>
  <si>
    <t>Применение средств криптографической защиты информации для надёжного хранения ПДн ограниченного доступа</t>
  </si>
  <si>
    <t>Проверьте шифрование дисков, баз и резервных копий.</t>
  </si>
  <si>
    <t>Правила № 179 п. 15.9</t>
  </si>
  <si>
    <t>Применение средств идентификации и (или) аутентификации пользователей при работе с ПДн ограниченного доступа</t>
  </si>
  <si>
    <t>Уберите общие логины; для баз более 100 тыс. записей Правила требуют также биометрическую аутентификацию.</t>
  </si>
  <si>
    <t>Политика доступа</t>
  </si>
  <si>
    <t>Правила № 179 п. 15.10</t>
  </si>
  <si>
    <t>Сбор и обработка ПДн ограниченного доступа посредством объектов информатизации, размещённых на территории РК</t>
  </si>
  <si>
    <t>Проверьте вместе с пунктом 6: формы на сайте, CRM, облака.</t>
  </si>
  <si>
    <t>Правила № 179 п. 16</t>
  </si>
  <si>
    <t>Хранение и передача ПДн ограниченного доступа с использованием средств криптографической защиты не ниже третьего уровня безопасности по СТ РК 1073-2007</t>
  </si>
  <si>
    <t>Сертификаты на средства шифрования</t>
  </si>
  <si>
    <t>Итог самопроверки</t>
  </si>
  <si>
    <t>Да</t>
  </si>
  <si>
    <t>Частично</t>
  </si>
  <si>
    <t>Нет</t>
  </si>
  <si>
    <t>Не применимо</t>
  </si>
  <si>
    <t>Не заполнено</t>
  </si>
  <si>
    <t>Готовность, % (Да из применимых)</t>
  </si>
  <si>
    <t>По блокам: пункты со статусом «Нет»</t>
  </si>
  <si>
    <t>Ваша категория оператора ПДн (Закон о ПДн ст. 25-1, Правила № 179 пп. 8–14)</t>
  </si>
  <si>
    <t>Сколько уникальных людей в ваших базах (работники + клиенты + контрагенты-физлица + посетители)?</t>
  </si>
  <si>
    <t>Число уникальных субъектов:</t>
  </si>
  <si>
    <t>Обрабатываете ПДн ограниченного доступа? (Да/Нет)</t>
  </si>
  <si>
    <t>Базовая категория:</t>
  </si>
  <si>
    <t>Итоговая категория (с повышением на уровень за ПДн ограниченного доступа):</t>
  </si>
  <si>
    <t>Нужно ли уведомлять уполномоченный орган о начале обработки (ст. 10-1)?</t>
  </si>
  <si>
    <t>Обязательные меры по категориям (Правила № 179)</t>
  </si>
  <si>
    <t>Малые (п. 12)</t>
  </si>
  <si>
    <t>Перечень ПДн; цели; перечень лиц с доступом; ответственный; внутренние документы; разграничение доступа; идентификация и аутентификация; регистрация действий с ПДн; резервное копирование; антивирус и обновления; защищённые каналы передачи.</t>
  </si>
  <si>
    <t>Средние (п. 13) — всё для малых плюс</t>
  </si>
  <si>
    <t>Учёт цифровых систем и процессов; ролевой доступ; многофакторная аутентификация для ПДн ограниченного доступа; регистрация и хранение событий кибербезопасности; порядок реагирования на инциденты; периодическое обучение работников; анализ уязвимостей; внутренний контроль.</t>
  </si>
  <si>
    <t>Крупные (п. 14) — всё для средних плюс</t>
  </si>
  <si>
    <t>Оценка защищённости систем; независимый аудит; мониторинг событий; контроль привилегированных пользователей; контроль операций с ПДн; анализ уязвимостей и тестирование на проникновение; восстановление ПДн после нарушений; уведомление уполномоченного органа о начале и прекращении обработки (Закон ст. 10-1).</t>
  </si>
  <si>
    <t>Внимание: категория оператора ПДн считается по числу людей в базах и не совпадает с размером бизнеса (малый/средний/крупный) по Предпринимательскому кодексу, который влияет на размер штрафа.</t>
  </si>
  <si>
    <t>Автор: Камалиев Александр
Site: easygrc.kz</t>
  </si>
  <si>
    <t>Вы собираете и обрабатываете данные человека с его согласия или на другом законном основании.</t>
  </si>
  <si>
    <t>Для каждого вида данных определена конкретная законная цель, и данные не используются для других целей.</t>
  </si>
  <si>
    <t>Персональные данные не раскрываются и не публикуются без согласия человека или другого законного основания.</t>
  </si>
  <si>
    <t>Базы с персональными данными физически размещены на территории Казахстана.</t>
  </si>
  <si>
    <t>Данные используются только для заявленной цели; для новой цели получают новое согласие или иное законное основание.</t>
  </si>
  <si>
    <t>Перед передачей данных для исследований или аналитики из них удаляют сведения, по которым можно определить человека.</t>
  </si>
  <si>
    <t>Утверждена политика, которая устанавливает правила сбора, обработки и защиты персональных данных.</t>
  </si>
  <si>
    <t>Приняты правовые, организационные и технические меры защиты, обязательные для вашей категории оператора.</t>
  </si>
  <si>
    <t>Вы можете быстро предоставить инспектору документы и объяснить, как выполняются требования по защите данных.</t>
  </si>
  <si>
    <t>Если человеку отказано в информации о его данных, ему направляют письменный обоснованный ответ в установленный срок.</t>
  </si>
  <si>
    <t>Человек может бесплатно получить доступ к своим данным и узнать, как они обрабатываются.</t>
  </si>
  <si>
    <t>Приказом назначен ответственный за обработку персональных данных, а его обязанности закреплены документально.</t>
  </si>
  <si>
    <t>Определены все процессы, в которых собираются, используются, хранятся или передаются персональные данные.</t>
  </si>
  <si>
    <t>Все персональные данные разделены на общедоступные и ограниченного доступа.</t>
  </si>
  <si>
    <t>Для каждого вида персональных данных ограниченного доступа определена конкретная цель обработки.</t>
  </si>
  <si>
    <t>Утверждены правила, определяющие, кто и как обрабатывает, передаёт и получает доступ к данным ограниченного доступа.</t>
  </si>
  <si>
    <t>На всех компьютерах и серверах с персональными данными установлены средства защиты и своевременно ставятся обновления.</t>
  </si>
  <si>
    <t>В базах данных ведутся журналы системных событий, связанных с обработкой персональных данных.</t>
  </si>
  <si>
    <t>Системы фиксируют, кто, когда и какие действия выполнял с персональными данными.</t>
  </si>
  <si>
    <t>Средства контроля целостности позволяют обнаружить несанкционированное изменение персональных данных.</t>
  </si>
  <si>
    <t>Данные передаются другим лицам по защищённым каналам или с шифрованием и только при наличии необходимого согласия.</t>
  </si>
  <si>
    <t>Персональные данные ограниченного доступа хранятся в зашифрованном виде.</t>
  </si>
  <si>
    <t>У каждого пользователя есть личная учётная запись; общие логины не используются.</t>
  </si>
  <si>
    <t>Системы, в которых собираются и обрабатываются данные ограниченного доступа, размещены на территории Казахстана.</t>
  </si>
  <si>
    <t>Приказом утверждён перечень только тех персональных данных, которые действительно нужны для работы.</t>
  </si>
  <si>
    <t>Данные можно передавать за рубеж: в страну с надлежащей защитой — на общих законных основаниях, а в страну без такой защиты — с согласием человека или в других случаях, прямо предусмотренных законом.</t>
  </si>
  <si>
    <t>Бумажные копии удостоверений личности и паспортов обычно не собирают и не обрабатывают. Исключения возможны при отсутствии интеграции с государственными системами, невозможности электронной идентификации и в других случаях по закону.</t>
  </si>
  <si>
    <t>Проверьте личные дела работников, договоры и анкеты клиентов. Не требуйте бумажную копию удостоверения без подтверждённого законного исключения; по возможности используйте данные из цифровых документов.</t>
  </si>
  <si>
    <t>Если система взаимодействует с государственными базами персональных данных, её интегрируют с государственным сервисом контроля доступа, кроме прямо установленных законом исключений.</t>
  </si>
  <si>
    <t>Уточните у IT, взаимодействуете ли вы с государственными базами через шлюзы или API. Если да, проверьте интеграцию с государственным сервисом либо документально подтвердите применимое исключение.</t>
  </si>
  <si>
    <t>Для пользователей с доступом к данным ограниченного доступа применяется второй фактор, если оператор относится к средней или крупной категории.</t>
  </si>
  <si>
    <t>Средние и крупные операторы, обрабатывающие ПДн ограниченного доступа*</t>
  </si>
  <si>
    <t>Если ваша итоговая категория — средняя или крупная, включите многофакторный вход в CRM, 1С, почту, облака и другие системы с данными ограниченного доступа.</t>
  </si>
  <si>
    <t>При обращении человека его данные ограниченного доступа блокируют на время рассмотрения обращения — до принятия решения.</t>
  </si>
  <si>
    <t>Пропишите порядок немедленного блокирования данных на период рассмотрения обращения, принятия решения и последующего снятия блокировки либо устранения нарушения.</t>
  </si>
  <si>
    <t>При обнаружении нарушения безопасности персональных данных уполномоченный орган уведомляется в течение одного рабочего дня.</t>
  </si>
  <si>
    <t>Данные ограниченного доступа хранятся и передаются с шифрованием не ниже третьего уровня безопасности; это требование не применяется к трансграничной передаче по статье 16 Закона.</t>
  </si>
  <si>
    <t>Запросите у IT или поставщика подтверждение соответствия средств шифрования СТ РК 1073-2007 (уровень 3 и выше). Для трансграничной передачи отдельно проверьте условия статьи 16 Закона.</t>
  </si>
  <si>
    <t>Составьте перечень работников, подрядчиков и других лиц с доступом, а также матрицу «лицо или роль — система — права».</t>
  </si>
  <si>
    <t>Уточните у IT, какие средства предотвращают или выявляют несанкционированное изменение данных, и зафиксируйте их настройки и результаты контроля.</t>
  </si>
  <si>
    <t>Утверждён перечень лиц (ролей), которым разрешён доступ к данным, с указанием систем и уровня прав (матрица ролей доступа).</t>
  </si>
  <si>
    <t>Шаблон не является юридической консультацией. Проверяйте актуальность НПА самостоятельно.</t>
  </si>
  <si>
    <t xml:space="preserve">Чем грозит: до 2 000 МРП (≈8,65 млн тг) для крупного бизнеса по ст. 79 ч. 4 КоАП, если непринятые меры привели к утечке.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</si>
</sst>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3" x14ac:knownFonts="1">
    <font>
      <sz val="11"/>
      <color theme="1"/>
      <name val="Calibri"/>
      <family val="2"/>
      <scheme val="minor"/>
    </font>
    <font>
      <b/>
      <sz val="11"/>
      <color rgb="FFFFFFFF"/>
      <name val="Aptos"/>
    </font>
    <font>
      <b/>
      <sz val="11"/>
      <color rgb="FF262626"/>
      <name val="Aptos"/>
    </font>
    <font>
      <sz val="11"/>
      <color rgb="FF262626"/>
      <name val="Aptos"/>
    </font>
    <font>
      <sz val="11"/>
      <color rgb="FFFFFFFF"/>
      <name val="Aptos"/>
    </font>
    <font>
      <b/>
      <sz val="11"/>
      <color rgb="FF001F43"/>
      <name val="Aptos"/>
    </font>
    <font>
      <sz val="10"/>
      <color rgb="FF262626"/>
      <name val="Aptos"/>
    </font>
    <font>
      <b/>
      <sz val="10"/>
      <color rgb="FF001F43"/>
      <name val="Aptos"/>
    </font>
    <font>
      <sz val="11"/>
      <color rgb="FF001F43"/>
      <name val="Aptos"/>
    </font>
    <font>
      <sz val="10"/>
      <color rgb="FF1F2937"/>
      <name val="Aptos"/>
    </font>
    <font>
      <b/>
      <i/>
      <sz val="11"/>
      <color rgb="FF262626"/>
      <name val="Aptos"/>
      <family val="2"/>
    </font>
    <font>
      <b/>
      <sz val="11"/>
      <color rgb="FF1F2937"/>
      <name val="Aptos"/>
      <family val="2"/>
    </font>
    <font>
      <sz val="10"/>
      <color rgb="FF262626"/>
      <name val="Aptos"/>
      <family val="2"/>
    </font>
  </fonts>
  <fills count="9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  <fill>
      <patternFill patternType="solid">
        <fgColor rgb="FF001F43"/>
        <bgColor indexed="64"/>
      </patternFill>
    </fill>
    <fill>
      <patternFill patternType="solid">
        <fgColor rgb="FFB9D5F3"/>
        <bgColor indexed="64"/>
      </patternFill>
    </fill>
    <fill>
      <patternFill patternType="solid">
        <fgColor rgb="FFF3C79B"/>
        <bgColor indexed="64"/>
      </patternFill>
    </fill>
    <fill>
      <patternFill patternType="solid">
        <fgColor rgb="FFF8F8F8"/>
        <bgColor indexed="64"/>
      </patternFill>
    </fill>
    <fill>
      <patternFill patternType="solid">
        <fgColor rgb="FFF2F6FF"/>
        <bgColor indexed="64"/>
      </patternFill>
    </fill>
    <fill>
      <patternFill patternType="solid">
        <fgColor rgb="FFFFF4D6"/>
        <bgColor indexed="64"/>
      </patternFill>
    </fill>
  </fills>
  <borders count="14">
    <border>
      <left/>
      <right/>
      <top/>
      <bottom/>
      <diagonal/>
    </border>
    <border>
      <left style="thin">
        <color rgb="FFD9D9D9"/>
      </left>
      <right/>
      <top style="thin">
        <color rgb="FFD9D9D9"/>
      </top>
      <bottom style="thin">
        <color rgb="FFD9D9D9"/>
      </bottom>
      <diagonal/>
    </border>
    <border>
      <left style="thin">
        <color rgb="FFD9D9D9"/>
      </left>
      <right/>
      <top/>
      <bottom/>
      <diagonal/>
    </border>
    <border>
      <left style="thin">
        <color rgb="FFD9D9D9"/>
      </left>
      <right/>
      <top/>
      <bottom style="thin">
        <color rgb="FFD9D9D9"/>
      </bottom>
      <diagonal/>
    </border>
    <border>
      <left/>
      <right style="thin">
        <color rgb="FFD9D9D9"/>
      </right>
      <top/>
      <bottom/>
      <diagonal/>
    </border>
    <border>
      <left/>
      <right style="thin">
        <color rgb="FFD9D9D9"/>
      </right>
      <top/>
      <bottom style="thin">
        <color rgb="FFD9D9D9"/>
      </bottom>
      <diagonal/>
    </border>
    <border>
      <left style="thin">
        <color rgb="FFD9D9D9"/>
      </left>
      <right/>
      <top style="thin">
        <color rgb="FFD9D9D9"/>
      </top>
      <bottom style="medium">
        <color rgb="FF001F43"/>
      </bottom>
      <diagonal/>
    </border>
    <border>
      <left/>
      <right style="thin">
        <color rgb="FFD9D9D9"/>
      </right>
      <top style="thin">
        <color rgb="FFD9D9D9"/>
      </top>
      <bottom style="medium">
        <color rgb="FF001F43"/>
      </bottom>
      <diagonal/>
    </border>
    <border>
      <left/>
      <right style="thin">
        <color rgb="FFD9D9D9"/>
      </right>
      <top style="thin">
        <color rgb="FFD9D9D9"/>
      </top>
      <bottom style="thin">
        <color rgb="FFD9D9D9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42">
    <xf numFmtId="0" fontId="0" fillId="0" borderId="0" xfId="0"/>
    <xf numFmtId="0" fontId="0" fillId="2" borderId="0" xfId="0" applyFill="1"/>
    <xf numFmtId="0" fontId="5" fillId="5" borderId="0" xfId="0" applyFont="1" applyFill="1" applyAlignment="1">
      <alignment vertical="center" wrapText="1"/>
    </xf>
    <xf numFmtId="0" fontId="3" fillId="2" borderId="0" xfId="0" applyFont="1" applyFill="1" applyAlignment="1">
      <alignment vertical="center"/>
    </xf>
    <xf numFmtId="0" fontId="8" fillId="7" borderId="1" xfId="0" applyFont="1" applyFill="1" applyBorder="1" applyAlignment="1">
      <alignment vertical="center"/>
    </xf>
    <xf numFmtId="9" fontId="2" fillId="7" borderId="8" xfId="0" applyNumberFormat="1" applyFont="1" applyFill="1" applyBorder="1" applyAlignment="1">
      <alignment vertical="center"/>
    </xf>
    <xf numFmtId="0" fontId="5" fillId="4" borderId="0" xfId="0" applyFont="1" applyFill="1" applyAlignment="1">
      <alignment vertical="center"/>
    </xf>
    <xf numFmtId="0" fontId="3" fillId="2" borderId="2" xfId="0" applyFont="1" applyFill="1" applyBorder="1" applyAlignment="1">
      <alignment vertical="center"/>
    </xf>
    <xf numFmtId="0" fontId="3" fillId="2" borderId="3" xfId="0" applyFont="1" applyFill="1" applyBorder="1" applyAlignment="1">
      <alignment vertical="center"/>
    </xf>
    <xf numFmtId="1" fontId="3" fillId="2" borderId="4" xfId="0" applyNumberFormat="1" applyFont="1" applyFill="1" applyBorder="1" applyAlignment="1">
      <alignment vertical="center"/>
    </xf>
    <xf numFmtId="1" fontId="3" fillId="2" borderId="5" xfId="0" applyNumberFormat="1" applyFont="1" applyFill="1" applyBorder="1" applyAlignment="1">
      <alignment vertical="center"/>
    </xf>
    <xf numFmtId="0" fontId="5" fillId="7" borderId="6" xfId="0" applyFont="1" applyFill="1" applyBorder="1" applyAlignment="1">
      <alignment vertical="center"/>
    </xf>
    <xf numFmtId="1" fontId="5" fillId="7" borderId="7" xfId="0" applyNumberFormat="1" applyFont="1" applyFill="1" applyBorder="1" applyAlignment="1">
      <alignment vertical="center"/>
    </xf>
    <xf numFmtId="0" fontId="3" fillId="6" borderId="2" xfId="0" applyFont="1" applyFill="1" applyBorder="1" applyAlignment="1">
      <alignment vertical="center"/>
    </xf>
    <xf numFmtId="1" fontId="3" fillId="6" borderId="4" xfId="0" applyNumberFormat="1" applyFont="1" applyFill="1" applyBorder="1" applyAlignment="1">
      <alignment vertical="center"/>
    </xf>
    <xf numFmtId="0" fontId="3" fillId="6" borderId="3" xfId="0" applyFont="1" applyFill="1" applyBorder="1" applyAlignment="1">
      <alignment vertical="center"/>
    </xf>
    <xf numFmtId="1" fontId="3" fillId="6" borderId="5" xfId="0" applyNumberFormat="1" applyFont="1" applyFill="1" applyBorder="1" applyAlignment="1">
      <alignment vertical="center"/>
    </xf>
    <xf numFmtId="0" fontId="3" fillId="2" borderId="9" xfId="0" applyFont="1" applyFill="1" applyBorder="1" applyAlignment="1">
      <alignment vertical="center" wrapText="1"/>
    </xf>
    <xf numFmtId="0" fontId="5" fillId="4" borderId="9" xfId="0" applyFont="1" applyFill="1" applyBorder="1" applyAlignment="1">
      <alignment vertical="center" wrapText="1"/>
    </xf>
    <xf numFmtId="0" fontId="5" fillId="5" borderId="9" xfId="0" applyFont="1" applyFill="1" applyBorder="1" applyAlignment="1">
      <alignment vertical="center" wrapText="1"/>
    </xf>
    <xf numFmtId="0" fontId="10" fillId="2" borderId="9" xfId="0" applyFont="1" applyFill="1" applyBorder="1" applyAlignment="1">
      <alignment vertical="center" wrapText="1"/>
    </xf>
    <xf numFmtId="0" fontId="7" fillId="4" borderId="9" xfId="0" applyFont="1" applyFill="1" applyBorder="1" applyAlignment="1">
      <alignment vertical="top" wrapText="1"/>
    </xf>
    <xf numFmtId="0" fontId="6" fillId="2" borderId="9" xfId="0" applyFont="1" applyFill="1" applyBorder="1" applyAlignment="1">
      <alignment horizontal="center" vertical="top" wrapText="1"/>
    </xf>
    <xf numFmtId="0" fontId="6" fillId="2" borderId="9" xfId="0" applyFont="1" applyFill="1" applyBorder="1" applyAlignment="1">
      <alignment vertical="top" wrapText="1"/>
    </xf>
    <xf numFmtId="0" fontId="9" fillId="8" borderId="9" xfId="0" applyFont="1" applyFill="1" applyBorder="1" applyAlignment="1">
      <alignment horizontal="center" vertical="top" wrapText="1"/>
    </xf>
    <xf numFmtId="0" fontId="9" fillId="8" borderId="9" xfId="0" applyFont="1" applyFill="1" applyBorder="1" applyAlignment="1">
      <alignment vertical="top" wrapText="1"/>
    </xf>
    <xf numFmtId="0" fontId="6" fillId="6" borderId="9" xfId="0" applyFont="1" applyFill="1" applyBorder="1" applyAlignment="1">
      <alignment horizontal="center" vertical="top" wrapText="1"/>
    </xf>
    <xf numFmtId="0" fontId="6" fillId="6" borderId="9" xfId="0" applyFont="1" applyFill="1" applyBorder="1" applyAlignment="1">
      <alignment vertical="top" wrapText="1"/>
    </xf>
    <xf numFmtId="0" fontId="5" fillId="7" borderId="9" xfId="0" applyFont="1" applyFill="1" applyBorder="1" applyAlignment="1">
      <alignment vertical="center" wrapText="1"/>
    </xf>
    <xf numFmtId="0" fontId="3" fillId="6" borderId="9" xfId="0" applyFont="1" applyFill="1" applyBorder="1" applyAlignment="1">
      <alignment vertical="center" wrapText="1"/>
    </xf>
    <xf numFmtId="0" fontId="11" fillId="8" borderId="9" xfId="0" applyFont="1" applyFill="1" applyBorder="1" applyAlignment="1">
      <alignment vertical="center" wrapText="1"/>
    </xf>
    <xf numFmtId="0" fontId="2" fillId="2" borderId="9" xfId="0" applyFont="1" applyFill="1" applyBorder="1" applyAlignment="1">
      <alignment vertical="center" wrapText="1"/>
    </xf>
    <xf numFmtId="0" fontId="2" fillId="6" borderId="9" xfId="0" applyFont="1" applyFill="1" applyBorder="1" applyAlignment="1">
      <alignment vertical="center" wrapText="1"/>
    </xf>
    <xf numFmtId="0" fontId="12" fillId="2" borderId="9" xfId="0" applyFont="1" applyFill="1" applyBorder="1" applyAlignment="1">
      <alignment vertical="top" wrapText="1"/>
    </xf>
    <xf numFmtId="0" fontId="1" fillId="3" borderId="9" xfId="0" applyFont="1" applyFill="1" applyBorder="1" applyAlignment="1">
      <alignment horizontal="center" vertical="center" wrapText="1"/>
    </xf>
    <xf numFmtId="0" fontId="4" fillId="3" borderId="9" xfId="0" applyFont="1" applyFill="1" applyBorder="1" applyAlignment="1">
      <alignment horizontal="center" vertical="center" wrapText="1"/>
    </xf>
    <xf numFmtId="0" fontId="1" fillId="3" borderId="0" xfId="0" applyFont="1" applyFill="1" applyAlignment="1">
      <alignment horizontal="center" vertical="center"/>
    </xf>
    <xf numFmtId="0" fontId="3" fillId="2" borderId="10" xfId="0" applyFont="1" applyFill="1" applyBorder="1" applyAlignment="1">
      <alignment horizontal="left" vertical="center" wrapText="1"/>
    </xf>
    <xf numFmtId="0" fontId="3" fillId="2" borderId="11" xfId="0" applyFont="1" applyFill="1" applyBorder="1" applyAlignment="1">
      <alignment horizontal="left" vertical="center" wrapText="1"/>
    </xf>
    <xf numFmtId="0" fontId="5" fillId="7" borderId="9" xfId="0" applyFont="1" applyFill="1" applyBorder="1" applyAlignment="1">
      <alignment horizontal="left" vertical="center" wrapText="1"/>
    </xf>
    <xf numFmtId="0" fontId="1" fillId="3" borderId="12" xfId="0" applyFont="1" applyFill="1" applyBorder="1" applyAlignment="1">
      <alignment horizontal="center" vertical="center" wrapText="1"/>
    </xf>
    <xf numFmtId="0" fontId="1" fillId="3" borderId="13" xfId="0" applyFont="1" applyFill="1" applyBorder="1" applyAlignment="1">
      <alignment horizontal="center" vertical="center" wrapText="1"/>
    </xf>
  </cellXfs>
  <cellStyles count="1">
    <cellStyle name="Обычный" xfId="0" builtinId="0"/>
  </cellStyles>
  <dxfs count="3">
    <dxf>
      <fill>
        <patternFill patternType="solid">
          <fgColor rgb="FFFFC7CE"/>
        </patternFill>
      </fill>
    </dxf>
    <dxf>
      <fill>
        <patternFill patternType="solid">
          <fgColor rgb="FFFFEB9C"/>
        </patternFill>
      </fill>
    </dxf>
    <dxf>
      <fill>
        <patternFill patternType="solid">
          <fgColor rgb="FFC6EFCE"/>
        </patternFill>
      </fill>
    </dxf>
  </dxf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alcChain" Target="calcChain.xml"/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charts/_rels/chart1.xml.rels><?xml version="1.0" encoding="UTF-8" standalone="yes"?>
<Relationships xmlns="http://schemas.openxmlformats.org/package/2006/relationships"><Relationship Id="rId2" Type="http://schemas.microsoft.com/office/2011/relationships/chartColorStyle" Target="colors1.xml"/><Relationship Id="rId1" Type="http://schemas.microsoft.com/office/2011/relationships/chartStyle" Target="style1.xml"/></Relationships>
</file>

<file path=xl/charts/_rels/chart2.xml.rels><?xml version="1.0" encoding="UTF-8" standalone="yes"?>
<Relationships xmlns="http://schemas.openxmlformats.org/package/2006/relationships"><Relationship Id="rId2" Type="http://schemas.microsoft.com/office/2011/relationships/chartColorStyle" Target="colors2.xml"/><Relationship Id="rId1" Type="http://schemas.microsoft.com/office/2011/relationships/chartStyle" Target="style2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ru-RU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400" b="1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lang="ru-RU"/>
              <a:t>Структура статусов</a:t>
            </a:r>
          </a:p>
        </c:rich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1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ru-RU"/>
        </a:p>
      </c:txPr>
    </c:title>
    <c:autoTitleDeleted val="0"/>
    <c:plotArea>
      <c:layout/>
      <c:doughnutChart>
        <c:varyColors val="1"/>
        <c:ser>
          <c:idx val="0"/>
          <c:order val="0"/>
          <c:dPt>
            <c:idx val="0"/>
            <c:bubble3D val="0"/>
            <c:spPr>
              <a:solidFill>
                <a:schemeClr val="accent1"/>
              </a:solidFill>
              <a:ln w="19050">
                <a:solidFill>
                  <a:schemeClr val="lt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01-4215-445E-B702-922D5FAD51CB}"/>
              </c:ext>
            </c:extLst>
          </c:dPt>
          <c:dPt>
            <c:idx val="1"/>
            <c:bubble3D val="0"/>
            <c:spPr>
              <a:solidFill>
                <a:schemeClr val="accent2"/>
              </a:solidFill>
              <a:ln w="19050">
                <a:solidFill>
                  <a:schemeClr val="lt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03-4215-445E-B702-922D5FAD51CB}"/>
              </c:ext>
            </c:extLst>
          </c:dPt>
          <c:dPt>
            <c:idx val="2"/>
            <c:bubble3D val="0"/>
            <c:spPr>
              <a:solidFill>
                <a:schemeClr val="accent3"/>
              </a:solidFill>
              <a:ln w="19050">
                <a:solidFill>
                  <a:schemeClr val="lt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05-4215-445E-B702-922D5FAD51CB}"/>
              </c:ext>
            </c:extLst>
          </c:dPt>
          <c:dPt>
            <c:idx val="3"/>
            <c:bubble3D val="0"/>
            <c:spPr>
              <a:solidFill>
                <a:schemeClr val="accent4"/>
              </a:solidFill>
              <a:ln w="19050">
                <a:solidFill>
                  <a:schemeClr val="lt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07-4215-445E-B702-922D5FAD51CB}"/>
              </c:ext>
            </c:extLst>
          </c:dPt>
          <c:dPt>
            <c:idx val="4"/>
            <c:bubble3D val="0"/>
            <c:spPr>
              <a:solidFill>
                <a:schemeClr val="accent5"/>
              </a:solidFill>
              <a:ln w="19050">
                <a:solidFill>
                  <a:schemeClr val="lt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09-4215-445E-B702-922D5FAD51CB}"/>
              </c:ext>
            </c:extLst>
          </c:dPt>
          <c:dLbls>
            <c:numFmt formatCode="#,##0" sourceLinked="0"/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0" i="0" u="none" strike="noStrike" kern="1200" baseline="0">
                    <a:solidFill>
                      <a:schemeClr val="tx1">
                        <a:lumMod val="75000"/>
                        <a:lumOff val="2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endParaRPr lang="ru-RU"/>
              </a:p>
            </c:txPr>
            <c:showLegendKey val="0"/>
            <c:showVal val="1"/>
            <c:showCatName val="1"/>
            <c:showSerName val="0"/>
            <c:showPercent val="0"/>
            <c:showBubbleSize val="0"/>
            <c:showLeaderLines val="1"/>
            <c:leaderLines>
              <c:spPr>
                <a:ln w="9525" cap="flat" cmpd="sng" algn="ctr">
                  <a:solidFill>
                    <a:schemeClr val="tx1">
                      <a:lumMod val="35000"/>
                      <a:lumOff val="65000"/>
                    </a:schemeClr>
                  </a:solidFill>
                  <a:round/>
                </a:ln>
                <a:effectLst/>
              </c:spPr>
            </c:leaderLines>
            <c:extLst>
              <c:ext xmlns:c15="http://schemas.microsoft.com/office/drawing/2012/chart" uri="{CE6537A1-D6FC-4f65-9D91-7224C49458BB}"/>
            </c:extLst>
          </c:dLbls>
          <c:cat>
            <c:strRef>
              <c:f>Итог!$A$3:$A$7</c:f>
              <c:strCache>
                <c:ptCount val="5"/>
                <c:pt idx="0">
                  <c:v>Да</c:v>
                </c:pt>
                <c:pt idx="1">
                  <c:v>Частично</c:v>
                </c:pt>
                <c:pt idx="2">
                  <c:v>Нет</c:v>
                </c:pt>
                <c:pt idx="3">
                  <c:v>Не применимо</c:v>
                </c:pt>
                <c:pt idx="4">
                  <c:v>Не заполнено</c:v>
                </c:pt>
              </c:strCache>
            </c:strRef>
          </c:cat>
          <c:val>
            <c:numRef>
              <c:f>Итог!$B$3:$B$7</c:f>
              <c:numCache>
                <c:formatCode>0</c:formatCode>
                <c:ptCount val="5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33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40FA-4050-97A9-879F27E0CA64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  <c:showLeaderLines val="1"/>
        </c:dLbls>
        <c:firstSliceAng val="0"/>
        <c:holeSize val="75"/>
      </c:doughnutChart>
      <c:spPr>
        <a:noFill/>
        <a:ln>
          <a:noFill/>
        </a:ln>
        <a:effectLst/>
      </c:spPr>
    </c:plotArea>
    <c:legend>
      <c:legendPos val="b"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ru-RU"/>
        </a:p>
      </c:txPr>
    </c:legend>
    <c:plotVisOnly val="1"/>
    <c:dispBlanksAs val="gap"/>
    <c:showDLblsOverMax val="0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</c:chart>
  <c:spPr>
    <a:solidFill>
      <a:srgbClr val="FFFFFF"/>
    </a:solidFill>
    <a:ln w="9525" cap="flat" cmpd="sng" algn="ctr">
      <a:solidFill>
        <a:srgbClr val="D9E2F3"/>
      </a:solidFill>
      <a:prstDash val="solid"/>
      <a:round/>
      <a:headEnd type="none" w="med" len="med"/>
      <a:tailEnd type="none" w="med" len="med"/>
    </a:ln>
    <a:effectLst/>
  </c:spPr>
  <c:txPr>
    <a:bodyPr/>
    <a:lstStyle/>
    <a:p>
      <a:pPr>
        <a:defRPr/>
      </a:pPr>
      <a:endParaRPr lang="ru-RU"/>
    </a:p>
  </c:txPr>
  <c:printSettings>
    <c:headerFooter/>
    <c:pageMargins b="0.75" l="0.7" r="0.7" t="0.75" header="0.3" footer="0.3"/>
    <c:pageSetup/>
  </c:printSettings>
</c:chartSpace>
</file>

<file path=xl/charts/chart2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ru-RU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400" b="1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lang="ru-RU"/>
              <a:t>Пункты со статусом "Нет" по блокам</a:t>
            </a:r>
          </a:p>
        </c:rich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1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ru-RU"/>
        </a:p>
      </c:txPr>
    </c:title>
    <c:autoTitleDeleted val="0"/>
    <c:plotArea>
      <c:layout/>
      <c:barChart>
        <c:barDir val="bar"/>
        <c:grouping val="clustered"/>
        <c:varyColors val="0"/>
        <c:ser>
          <c:idx val="0"/>
          <c:order val="0"/>
          <c:spPr>
            <a:solidFill>
              <a:schemeClr val="accent1"/>
            </a:solidFill>
            <a:ln>
              <a:noFill/>
            </a:ln>
            <a:effectLst/>
          </c:spPr>
          <c:invertIfNegative val="0"/>
          <c:dLbls>
            <c:numFmt formatCode="#.##0" sourceLinked="0"/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0" i="0" u="none" strike="noStrike" kern="1200" baseline="0">
                    <a:solidFill>
                      <a:schemeClr val="tx1">
                        <a:lumMod val="75000"/>
                        <a:lumOff val="2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endParaRPr lang="ru-RU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strRef>
              <c:f>Итог!$A$12:$A$17</c:f>
              <c:strCache>
                <c:ptCount val="6"/>
                <c:pt idx="0">
                  <c:v>1. Законность сбора</c:v>
                </c:pt>
                <c:pt idx="1">
                  <c:v>2. Конфиденциальность и хранение</c:v>
                </c:pt>
                <c:pt idx="2">
                  <c:v>3. Документы</c:v>
                </c:pt>
                <c:pt idx="3">
                  <c:v>4. Права людей и обращения</c:v>
                </c:pt>
                <c:pt idx="4">
                  <c:v>5. Технические меры</c:v>
                </c:pt>
                <c:pt idx="5">
                  <c:v>6. Инциденты</c:v>
                </c:pt>
              </c:strCache>
            </c:strRef>
          </c:cat>
          <c:val>
            <c:numRef>
              <c:f>Итог!$B$12:$B$17</c:f>
              <c:numCache>
                <c:formatCode>0</c:formatCode>
                <c:ptCount val="6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A3CF-47A4-ADA7-FDB54C77EC1D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82"/>
        <c:axId val="892429104"/>
        <c:axId val="1237140143"/>
      </c:barChart>
      <c:catAx>
        <c:axId val="892429104"/>
        <c:scaling>
          <c:orientation val="minMax"/>
        </c:scaling>
        <c:delete val="0"/>
        <c:axPos val="l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ru-RU"/>
          </a:p>
        </c:txPr>
        <c:crossAx val="1237140143"/>
        <c:crosses val="autoZero"/>
        <c:auto val="1"/>
        <c:lblAlgn val="ctr"/>
        <c:lblOffset val="100"/>
        <c:noMultiLvlLbl val="0"/>
      </c:catAx>
      <c:valAx>
        <c:axId val="1237140143"/>
        <c:scaling>
          <c:orientation val="minMax"/>
        </c:scaling>
        <c:delete val="0"/>
        <c:axPos val="b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#.##0" sourceLinked="0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ru-RU"/>
          </a:p>
        </c:txPr>
        <c:crossAx val="892429104"/>
        <c:crosses val="autoZero"/>
        <c:crossBetween val="between"/>
      </c:valAx>
      <c:spPr>
        <a:noFill/>
        <a:ln>
          <a:noFill/>
        </a:ln>
        <a:effectLst/>
      </c:spPr>
    </c:plotArea>
    <c:plotVisOnly val="1"/>
    <c:dispBlanksAs val="gap"/>
    <c:showDLblsOverMax val="0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</c:chart>
  <c:spPr>
    <a:solidFill>
      <a:srgbClr val="FFFFFF"/>
    </a:solidFill>
    <a:ln w="9525" cap="flat" cmpd="sng" algn="ctr">
      <a:solidFill>
        <a:srgbClr val="D9E2F3"/>
      </a:solidFill>
      <a:prstDash val="solid"/>
      <a:round/>
      <a:headEnd type="none" w="med" len="med"/>
      <a:tailEnd type="none" w="med" len="med"/>
    </a:ln>
    <a:effectLst/>
  </c:spPr>
  <c:txPr>
    <a:bodyPr/>
    <a:lstStyle/>
    <a:p>
      <a:pPr>
        <a:defRPr/>
      </a:pPr>
      <a:endParaRPr lang="ru-RU"/>
    </a:p>
  </c:txPr>
  <c:printSettings>
    <c:headerFooter/>
    <c:pageMargins b="0.75" l="0.7" r="0.7" t="0.75" header="0.3" footer="0.3"/>
    <c:pageSetup/>
  </c:printSettings>
</c:chartSpace>
</file>

<file path=xl/charts/colors1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2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style1.xml><?xml version="1.0" encoding="utf-8"?>
<cs:chartStyle xmlns:cs="http://schemas.microsoft.com/office/drawing/2012/chartStyle" xmlns:a="http://schemas.openxmlformats.org/drawingml/2006/main" id="25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  <cs:spPr>
      <a:ln w="19050">
        <a:solidFill>
          <a:schemeClr val="lt1"/>
        </a:solidFill>
      </a:ln>
    </cs:spPr>
  </cs:dataPoint>
  <cs:dataPoint3D>
    <cs:lnRef idx="0"/>
    <cs:fillRef idx="1">
      <cs:styleClr val="auto"/>
    </cs:fillRef>
    <cs:effectRef idx="0"/>
    <cs:fontRef idx="minor">
      <a:schemeClr val="tx1"/>
    </cs:fontRef>
    <cs:spPr>
      <a:ln w="25400">
        <a:solidFill>
          <a:schemeClr val="lt1"/>
        </a:solidFill>
      </a:ln>
    </cs:spPr>
  </cs:dataPoint3D>
  <cs:dataPointLine>
    <cs:lnRef idx="0">
      <cs:styleClr val="auto"/>
    </cs:lnRef>
    <cs:fillRef idx="0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0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0"/>
            <a:lumOff val="50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2.xml><?xml version="1.0" encoding="utf-8"?>
<cs:chartStyle xmlns:cs="http://schemas.microsoft.com/office/drawing/2012/chartStyle" xmlns:a="http://schemas.openxmlformats.org/drawingml/2006/main" id="216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0"/>
            <a:lumOff val="50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chart" Target="../charts/chart2.xml"/><Relationship Id="rId1" Type="http://schemas.openxmlformats.org/officeDocument/2006/relationships/chart" Target="../charts/chart1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3</xdr:col>
      <xdr:colOff>0</xdr:colOff>
      <xdr:row>1</xdr:row>
      <xdr:rowOff>0</xdr:rowOff>
    </xdr:from>
    <xdr:to>
      <xdr:col>11</xdr:col>
      <xdr:colOff>0</xdr:colOff>
      <xdr:row>13</xdr:row>
      <xdr:rowOff>19050</xdr:rowOff>
    </xdr:to>
    <xdr:graphicFrame macro="">
      <xdr:nvGraphicFramePr>
        <xdr:cNvPr id="3" name="Статусы самопроверки" descr="Кольцевая диаграмма показывает количество пунктов со статусами Да, Частично, Нет, Не применимо и Не заполнено." title="Структура статусов самопроверки">
          <a:extLst>
            <a:ext uri="{FF2B5EF4-FFF2-40B4-BE49-F238E27FC236}">
              <a16:creationId xmlns:a16="http://schemas.microsoft.com/office/drawing/2014/main" id="{C18369E2-0094-BACB-4C73-954A38C033E8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3</xdr:col>
      <xdr:colOff>0</xdr:colOff>
      <xdr:row>14</xdr:row>
      <xdr:rowOff>26670</xdr:rowOff>
    </xdr:from>
    <xdr:to>
      <xdr:col>11</xdr:col>
      <xdr:colOff>0</xdr:colOff>
      <xdr:row>28</xdr:row>
      <xdr:rowOff>28575</xdr:rowOff>
    </xdr:to>
    <xdr:graphicFrame macro="">
      <xdr:nvGraphicFramePr>
        <xdr:cNvPr id="4" name="Нет по блокам" descr="Горизонтальная столбчатая диаграмма сравнивает количество пунктов со статусом Нет по шести блокам самопроверки." title="Пункты Нет по блокам">
          <a:extLst>
            <a:ext uri="{FF2B5EF4-FFF2-40B4-BE49-F238E27FC236}">
              <a16:creationId xmlns:a16="http://schemas.microsoft.com/office/drawing/2014/main" id="{BE8D75F4-C63A-3D68-E714-28E2548347D3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B17"/>
  <sheetViews>
    <sheetView showGridLines="0" tabSelected="1" workbookViewId="0">
      <selection activeCell="D15" sqref="D15"/>
    </sheetView>
  </sheetViews>
  <sheetFormatPr defaultRowHeight="15" x14ac:dyDescent="0.25"/>
  <cols>
    <col min="1" max="1" width="118.140625" customWidth="1"/>
  </cols>
  <sheetData>
    <row r="1" spans="1:2" ht="42" customHeight="1" x14ac:dyDescent="0.25">
      <c r="A1" s="34" t="s">
        <v>0</v>
      </c>
      <c r="B1" s="1"/>
    </row>
    <row r="2" spans="1:2" ht="38.1" customHeight="1" x14ac:dyDescent="0.25">
      <c r="A2" s="35" t="s">
        <v>1</v>
      </c>
      <c r="B2" s="1"/>
    </row>
    <row r="3" spans="1:2" x14ac:dyDescent="0.25">
      <c r="A3" s="17"/>
      <c r="B3" s="1"/>
    </row>
    <row r="4" spans="1:2" ht="27.95" customHeight="1" x14ac:dyDescent="0.25">
      <c r="A4" s="18" t="s">
        <v>2</v>
      </c>
      <c r="B4" s="1"/>
    </row>
    <row r="5" spans="1:2" ht="38.1" customHeight="1" x14ac:dyDescent="0.25">
      <c r="A5" s="17" t="s">
        <v>3</v>
      </c>
      <c r="B5" s="1"/>
    </row>
    <row r="6" spans="1:2" ht="38.1" customHeight="1" x14ac:dyDescent="0.25">
      <c r="A6" s="17" t="s">
        <v>4</v>
      </c>
      <c r="B6" s="1"/>
    </row>
    <row r="7" spans="1:2" ht="38.1" customHeight="1" x14ac:dyDescent="0.25">
      <c r="A7" s="17" t="s">
        <v>5</v>
      </c>
      <c r="B7" s="1"/>
    </row>
    <row r="8" spans="1:2" ht="38.1" customHeight="1" x14ac:dyDescent="0.25">
      <c r="A8" s="17" t="s">
        <v>6</v>
      </c>
      <c r="B8" s="1"/>
    </row>
    <row r="9" spans="1:2" ht="38.1" customHeight="1" x14ac:dyDescent="0.25">
      <c r="A9" s="37" t="s">
        <v>7</v>
      </c>
      <c r="B9" s="1"/>
    </row>
    <row r="10" spans="1:2" x14ac:dyDescent="0.25">
      <c r="A10" s="38"/>
      <c r="B10" s="1"/>
    </row>
    <row r="11" spans="1:2" ht="57.95" customHeight="1" x14ac:dyDescent="0.25">
      <c r="A11" s="37" t="s">
        <v>8</v>
      </c>
      <c r="B11" s="1"/>
    </row>
    <row r="12" spans="1:2" x14ac:dyDescent="0.25">
      <c r="A12" s="38"/>
      <c r="B12" s="1"/>
    </row>
    <row r="13" spans="1:2" ht="27.95" customHeight="1" x14ac:dyDescent="0.25">
      <c r="A13" s="19" t="s">
        <v>9</v>
      </c>
      <c r="B13" s="1"/>
    </row>
    <row r="14" spans="1:2" ht="62.1" customHeight="1" x14ac:dyDescent="0.25">
      <c r="A14" s="17" t="s">
        <v>10</v>
      </c>
      <c r="B14" s="1"/>
    </row>
    <row r="15" spans="1:2" ht="30" customHeight="1" x14ac:dyDescent="0.25">
      <c r="A15" s="17" t="s">
        <v>217</v>
      </c>
      <c r="B15" s="1"/>
    </row>
    <row r="16" spans="1:2" ht="30" customHeight="1" x14ac:dyDescent="0.25">
      <c r="A16" s="20" t="s">
        <v>175</v>
      </c>
      <c r="B16" s="1"/>
    </row>
    <row r="17" spans="1:2" x14ac:dyDescent="0.25">
      <c r="A17" s="1"/>
      <c r="B17" s="1"/>
    </row>
  </sheetData>
  <mergeCells count="2">
    <mergeCell ref="A11:A12"/>
    <mergeCell ref="A9:A10"/>
  </mergeCells>
  <pageMargins left="0.75" right="0.75" top="1" bottom="1" header="0.5" footer="0.5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M35"/>
  <sheetViews>
    <sheetView showGridLines="0" zoomScale="115" zoomScaleNormal="115" workbookViewId="0">
      <pane xSplit="2" ySplit="1" topLeftCell="F2" activePane="bottomRight" state="frozen"/>
      <selection pane="topRight" activeCell="C1" sqref="C1"/>
      <selection pane="bottomLeft" activeCell="A2" sqref="A2"/>
      <selection pane="bottomRight" activeCell="D5" sqref="D5:M5"/>
    </sheetView>
  </sheetViews>
  <sheetFormatPr defaultRowHeight="15" x14ac:dyDescent="0.25"/>
  <cols>
    <col min="1" max="1" width="6.42578125" customWidth="1"/>
    <col min="2" max="2" width="25.7109375" customWidth="1"/>
    <col min="3" max="3" width="42.85546875" customWidth="1"/>
    <col min="4" max="4" width="51.42578125" customWidth="1"/>
    <col min="5" max="5" width="29.5703125" customWidth="1"/>
    <col min="6" max="6" width="41.85546875" customWidth="1"/>
    <col min="7" max="7" width="35.28515625" customWidth="1"/>
    <col min="8" max="8" width="27.5703125" customWidth="1"/>
    <col min="9" max="9" width="16.7109375" customWidth="1"/>
    <col min="10" max="10" width="20" customWidth="1"/>
    <col min="11" max="11" width="15.5703125" customWidth="1"/>
    <col min="12" max="12" width="27.5703125" customWidth="1"/>
  </cols>
  <sheetData>
    <row r="1" spans="1:13" ht="27" x14ac:dyDescent="0.25">
      <c r="A1" s="21" t="s">
        <v>11</v>
      </c>
      <c r="B1" s="21" t="s">
        <v>12</v>
      </c>
      <c r="C1" s="21" t="s">
        <v>13</v>
      </c>
      <c r="D1" s="21" t="s">
        <v>14</v>
      </c>
      <c r="E1" s="21" t="s">
        <v>15</v>
      </c>
      <c r="F1" s="21" t="s">
        <v>16</v>
      </c>
      <c r="G1" s="21" t="s">
        <v>17</v>
      </c>
      <c r="H1" s="21" t="s">
        <v>18</v>
      </c>
      <c r="I1" s="21" t="s">
        <v>19</v>
      </c>
      <c r="J1" s="21" t="s">
        <v>20</v>
      </c>
      <c r="K1" s="21" t="s">
        <v>21</v>
      </c>
      <c r="L1" s="21" t="s">
        <v>22</v>
      </c>
      <c r="M1" s="1"/>
    </row>
    <row r="2" spans="1:13" ht="54" x14ac:dyDescent="0.25">
      <c r="A2" s="22">
        <v>1</v>
      </c>
      <c r="B2" s="23" t="s">
        <v>23</v>
      </c>
      <c r="C2" s="23" t="s">
        <v>24</v>
      </c>
      <c r="D2" s="23" t="s">
        <v>176</v>
      </c>
      <c r="E2" s="23" t="s">
        <v>25</v>
      </c>
      <c r="F2" s="23" t="s">
        <v>26</v>
      </c>
      <c r="G2" s="23" t="s">
        <v>27</v>
      </c>
      <c r="H2" s="23" t="s">
        <v>28</v>
      </c>
      <c r="I2" s="24"/>
      <c r="J2" s="24"/>
      <c r="K2" s="24"/>
      <c r="L2" s="25"/>
      <c r="M2" s="1"/>
    </row>
    <row r="3" spans="1:13" ht="54" x14ac:dyDescent="0.25">
      <c r="A3" s="26">
        <v>2</v>
      </c>
      <c r="B3" s="27" t="s">
        <v>23</v>
      </c>
      <c r="C3" s="27" t="s">
        <v>29</v>
      </c>
      <c r="D3" s="27" t="s">
        <v>177</v>
      </c>
      <c r="E3" s="27" t="s">
        <v>25</v>
      </c>
      <c r="F3" s="27" t="s">
        <v>30</v>
      </c>
      <c r="G3" s="27" t="s">
        <v>31</v>
      </c>
      <c r="H3" s="27" t="s">
        <v>32</v>
      </c>
      <c r="I3" s="24"/>
      <c r="J3" s="24"/>
      <c r="K3" s="24"/>
      <c r="L3" s="25"/>
      <c r="M3" s="1"/>
    </row>
    <row r="4" spans="1:13" ht="67.5" x14ac:dyDescent="0.25">
      <c r="A4" s="22">
        <v>3</v>
      </c>
      <c r="B4" s="23" t="s">
        <v>23</v>
      </c>
      <c r="C4" s="23" t="s">
        <v>33</v>
      </c>
      <c r="D4" s="23" t="s">
        <v>202</v>
      </c>
      <c r="E4" s="23" t="s">
        <v>25</v>
      </c>
      <c r="F4" s="23" t="s">
        <v>203</v>
      </c>
      <c r="G4" s="23" t="s">
        <v>34</v>
      </c>
      <c r="H4" s="23" t="s">
        <v>35</v>
      </c>
      <c r="I4" s="24"/>
      <c r="J4" s="24"/>
      <c r="K4" s="24"/>
      <c r="L4" s="25"/>
      <c r="M4" s="1"/>
    </row>
    <row r="5" spans="1:13" ht="81" x14ac:dyDescent="0.25">
      <c r="A5" s="26">
        <v>4</v>
      </c>
      <c r="B5" s="27" t="s">
        <v>23</v>
      </c>
      <c r="C5" s="27" t="s">
        <v>36</v>
      </c>
      <c r="D5" s="27" t="s">
        <v>204</v>
      </c>
      <c r="E5" s="27" t="s">
        <v>37</v>
      </c>
      <c r="F5" s="27" t="s">
        <v>205</v>
      </c>
      <c r="G5" s="27" t="s">
        <v>38</v>
      </c>
      <c r="H5" s="27" t="s">
        <v>39</v>
      </c>
      <c r="I5" s="24"/>
      <c r="J5" s="24"/>
      <c r="K5" s="24"/>
      <c r="L5" s="25"/>
      <c r="M5" s="1"/>
    </row>
    <row r="6" spans="1:13" ht="54" x14ac:dyDescent="0.25">
      <c r="A6" s="22">
        <v>5</v>
      </c>
      <c r="B6" s="23" t="s">
        <v>40</v>
      </c>
      <c r="C6" s="23" t="s">
        <v>41</v>
      </c>
      <c r="D6" s="23" t="s">
        <v>178</v>
      </c>
      <c r="E6" s="23" t="s">
        <v>42</v>
      </c>
      <c r="F6" s="23" t="s">
        <v>43</v>
      </c>
      <c r="G6" s="23" t="s">
        <v>44</v>
      </c>
      <c r="H6" s="23" t="s">
        <v>45</v>
      </c>
      <c r="I6" s="24"/>
      <c r="J6" s="24"/>
      <c r="K6" s="24"/>
      <c r="L6" s="25"/>
      <c r="M6" s="1"/>
    </row>
    <row r="7" spans="1:13" ht="54" x14ac:dyDescent="0.25">
      <c r="A7" s="26">
        <v>6</v>
      </c>
      <c r="B7" s="27" t="s">
        <v>40</v>
      </c>
      <c r="C7" s="27" t="s">
        <v>46</v>
      </c>
      <c r="D7" s="27" t="s">
        <v>179</v>
      </c>
      <c r="E7" s="27" t="s">
        <v>25</v>
      </c>
      <c r="F7" s="27" t="s">
        <v>47</v>
      </c>
      <c r="G7" s="27" t="s">
        <v>48</v>
      </c>
      <c r="H7" s="27" t="s">
        <v>49</v>
      </c>
      <c r="I7" s="24"/>
      <c r="J7" s="24"/>
      <c r="K7" s="24"/>
      <c r="L7" s="25"/>
      <c r="M7" s="1"/>
    </row>
    <row r="8" spans="1:13" ht="40.5" x14ac:dyDescent="0.25">
      <c r="A8" s="22">
        <v>7</v>
      </c>
      <c r="B8" s="23" t="s">
        <v>23</v>
      </c>
      <c r="C8" s="23" t="s">
        <v>50</v>
      </c>
      <c r="D8" s="23" t="s">
        <v>180</v>
      </c>
      <c r="E8" s="23" t="s">
        <v>25</v>
      </c>
      <c r="F8" s="23" t="s">
        <v>51</v>
      </c>
      <c r="G8" s="23" t="s">
        <v>52</v>
      </c>
      <c r="H8" s="23" t="s">
        <v>53</v>
      </c>
      <c r="I8" s="24"/>
      <c r="J8" s="24"/>
      <c r="K8" s="24"/>
      <c r="L8" s="25"/>
      <c r="M8" s="1"/>
    </row>
    <row r="9" spans="1:13" ht="54" x14ac:dyDescent="0.25">
      <c r="A9" s="26">
        <v>8</v>
      </c>
      <c r="B9" s="27" t="s">
        <v>40</v>
      </c>
      <c r="C9" s="27" t="s">
        <v>54</v>
      </c>
      <c r="D9" s="27" t="s">
        <v>201</v>
      </c>
      <c r="E9" s="27" t="s">
        <v>25</v>
      </c>
      <c r="F9" s="27" t="s">
        <v>55</v>
      </c>
      <c r="G9" s="27" t="s">
        <v>56</v>
      </c>
      <c r="H9" s="27" t="s">
        <v>57</v>
      </c>
      <c r="I9" s="24"/>
      <c r="J9" s="24"/>
      <c r="K9" s="24"/>
      <c r="L9" s="25"/>
      <c r="M9" s="1"/>
    </row>
    <row r="10" spans="1:13" ht="54" x14ac:dyDescent="0.25">
      <c r="A10" s="22">
        <v>9</v>
      </c>
      <c r="B10" s="23" t="s">
        <v>40</v>
      </c>
      <c r="C10" s="23" t="s">
        <v>58</v>
      </c>
      <c r="D10" s="23" t="s">
        <v>181</v>
      </c>
      <c r="E10" s="23" t="s">
        <v>25</v>
      </c>
      <c r="F10" s="23" t="s">
        <v>59</v>
      </c>
      <c r="G10" s="23" t="s">
        <v>34</v>
      </c>
      <c r="H10" s="23" t="s">
        <v>60</v>
      </c>
      <c r="I10" s="24"/>
      <c r="J10" s="24"/>
      <c r="K10" s="24"/>
      <c r="L10" s="25"/>
      <c r="M10" s="1"/>
    </row>
    <row r="11" spans="1:13" ht="54" x14ac:dyDescent="0.25">
      <c r="A11" s="26">
        <v>10</v>
      </c>
      <c r="B11" s="27" t="s">
        <v>61</v>
      </c>
      <c r="C11" s="27" t="s">
        <v>62</v>
      </c>
      <c r="D11" s="27" t="s">
        <v>206</v>
      </c>
      <c r="E11" s="27" t="s">
        <v>207</v>
      </c>
      <c r="F11" s="27" t="s">
        <v>208</v>
      </c>
      <c r="G11" s="27" t="s">
        <v>63</v>
      </c>
      <c r="H11" s="27" t="s">
        <v>64</v>
      </c>
      <c r="I11" s="24"/>
      <c r="J11" s="24"/>
      <c r="K11" s="24"/>
      <c r="L11" s="25"/>
      <c r="M11" s="1"/>
    </row>
    <row r="12" spans="1:13" ht="40.5" x14ac:dyDescent="0.25">
      <c r="A12" s="22">
        <v>11</v>
      </c>
      <c r="B12" s="23" t="s">
        <v>65</v>
      </c>
      <c r="C12" s="23" t="s">
        <v>66</v>
      </c>
      <c r="D12" s="23" t="s">
        <v>200</v>
      </c>
      <c r="E12" s="23" t="s">
        <v>25</v>
      </c>
      <c r="F12" s="23" t="s">
        <v>67</v>
      </c>
      <c r="G12" s="23" t="s">
        <v>68</v>
      </c>
      <c r="H12" s="23" t="s">
        <v>69</v>
      </c>
      <c r="I12" s="24"/>
      <c r="J12" s="24"/>
      <c r="K12" s="24"/>
      <c r="L12" s="25"/>
      <c r="M12" s="1"/>
    </row>
    <row r="13" spans="1:13" ht="40.5" x14ac:dyDescent="0.25">
      <c r="A13" s="26">
        <v>12</v>
      </c>
      <c r="B13" s="27" t="s">
        <v>65</v>
      </c>
      <c r="C13" s="27" t="s">
        <v>70</v>
      </c>
      <c r="D13" s="27" t="s">
        <v>182</v>
      </c>
      <c r="E13" s="27" t="s">
        <v>25</v>
      </c>
      <c r="F13" s="27" t="s">
        <v>71</v>
      </c>
      <c r="G13" s="27" t="s">
        <v>72</v>
      </c>
      <c r="H13" s="27" t="s">
        <v>73</v>
      </c>
      <c r="I13" s="24"/>
      <c r="J13" s="24"/>
      <c r="K13" s="24"/>
      <c r="L13" s="25"/>
      <c r="M13" s="1"/>
    </row>
    <row r="14" spans="1:13" ht="40.5" x14ac:dyDescent="0.25">
      <c r="A14" s="22">
        <v>13</v>
      </c>
      <c r="B14" s="23" t="s">
        <v>65</v>
      </c>
      <c r="C14" s="23" t="s">
        <v>74</v>
      </c>
      <c r="D14" s="23" t="s">
        <v>183</v>
      </c>
      <c r="E14" s="23" t="s">
        <v>25</v>
      </c>
      <c r="F14" s="23" t="s">
        <v>75</v>
      </c>
      <c r="G14" s="23" t="s">
        <v>76</v>
      </c>
      <c r="H14" s="23" t="s">
        <v>77</v>
      </c>
      <c r="I14" s="24"/>
      <c r="J14" s="24"/>
      <c r="K14" s="24"/>
      <c r="L14" s="25"/>
      <c r="M14" s="1"/>
    </row>
    <row r="15" spans="1:13" ht="40.5" x14ac:dyDescent="0.25">
      <c r="A15" s="26">
        <v>14</v>
      </c>
      <c r="B15" s="27" t="s">
        <v>78</v>
      </c>
      <c r="C15" s="27" t="s">
        <v>79</v>
      </c>
      <c r="D15" s="27" t="s">
        <v>184</v>
      </c>
      <c r="E15" s="27" t="s">
        <v>25</v>
      </c>
      <c r="F15" s="27" t="s">
        <v>80</v>
      </c>
      <c r="G15" s="27" t="s">
        <v>81</v>
      </c>
      <c r="H15" s="27" t="s">
        <v>82</v>
      </c>
      <c r="I15" s="24"/>
      <c r="J15" s="24"/>
      <c r="K15" s="24"/>
      <c r="L15" s="25"/>
      <c r="M15" s="1"/>
    </row>
    <row r="16" spans="1:13" ht="40.5" x14ac:dyDescent="0.25">
      <c r="A16" s="22">
        <v>15</v>
      </c>
      <c r="B16" s="23" t="s">
        <v>78</v>
      </c>
      <c r="C16" s="23" t="s">
        <v>83</v>
      </c>
      <c r="D16" s="23" t="s">
        <v>185</v>
      </c>
      <c r="E16" s="23" t="s">
        <v>25</v>
      </c>
      <c r="F16" s="23" t="s">
        <v>84</v>
      </c>
      <c r="G16" s="23" t="s">
        <v>85</v>
      </c>
      <c r="H16" s="23" t="s">
        <v>86</v>
      </c>
      <c r="I16" s="24"/>
      <c r="J16" s="24"/>
      <c r="K16" s="24"/>
      <c r="L16" s="25"/>
      <c r="M16" s="1"/>
    </row>
    <row r="17" spans="1:13" ht="40.5" x14ac:dyDescent="0.25">
      <c r="A17" s="26">
        <v>16</v>
      </c>
      <c r="B17" s="27" t="s">
        <v>78</v>
      </c>
      <c r="C17" s="27" t="s">
        <v>87</v>
      </c>
      <c r="D17" s="27" t="s">
        <v>186</v>
      </c>
      <c r="E17" s="27" t="s">
        <v>25</v>
      </c>
      <c r="F17" s="27" t="s">
        <v>88</v>
      </c>
      <c r="G17" s="27" t="s">
        <v>89</v>
      </c>
      <c r="H17" s="27" t="s">
        <v>90</v>
      </c>
      <c r="I17" s="24"/>
      <c r="J17" s="24"/>
      <c r="K17" s="24"/>
      <c r="L17" s="25"/>
      <c r="M17" s="1"/>
    </row>
    <row r="18" spans="1:13" ht="40.5" x14ac:dyDescent="0.25">
      <c r="A18" s="22">
        <v>17</v>
      </c>
      <c r="B18" s="23" t="s">
        <v>65</v>
      </c>
      <c r="C18" s="23" t="s">
        <v>91</v>
      </c>
      <c r="D18" s="23" t="s">
        <v>187</v>
      </c>
      <c r="E18" s="23" t="s">
        <v>92</v>
      </c>
      <c r="F18" s="23" t="s">
        <v>93</v>
      </c>
      <c r="G18" s="23" t="s">
        <v>94</v>
      </c>
      <c r="H18" s="23" t="s">
        <v>95</v>
      </c>
      <c r="I18" s="24"/>
      <c r="J18" s="24"/>
      <c r="K18" s="24"/>
      <c r="L18" s="25"/>
      <c r="M18" s="1"/>
    </row>
    <row r="19" spans="1:13" ht="40.5" x14ac:dyDescent="0.25">
      <c r="A19" s="26">
        <v>18</v>
      </c>
      <c r="B19" s="27" t="s">
        <v>65</v>
      </c>
      <c r="C19" s="27" t="s">
        <v>96</v>
      </c>
      <c r="D19" s="27" t="s">
        <v>188</v>
      </c>
      <c r="E19" s="27" t="s">
        <v>25</v>
      </c>
      <c r="F19" s="27" t="s">
        <v>97</v>
      </c>
      <c r="G19" s="27" t="s">
        <v>98</v>
      </c>
      <c r="H19" s="27" t="s">
        <v>99</v>
      </c>
      <c r="I19" s="24"/>
      <c r="J19" s="24"/>
      <c r="K19" s="24"/>
      <c r="L19" s="25"/>
      <c r="M19" s="1"/>
    </row>
    <row r="20" spans="1:13" ht="27" x14ac:dyDescent="0.25">
      <c r="A20" s="22">
        <v>19</v>
      </c>
      <c r="B20" s="23" t="s">
        <v>65</v>
      </c>
      <c r="C20" s="23" t="s">
        <v>100</v>
      </c>
      <c r="D20" s="23" t="s">
        <v>189</v>
      </c>
      <c r="E20" s="23" t="s">
        <v>25</v>
      </c>
      <c r="F20" s="23" t="s">
        <v>101</v>
      </c>
      <c r="G20" s="23" t="s">
        <v>68</v>
      </c>
      <c r="H20" s="23" t="s">
        <v>102</v>
      </c>
      <c r="I20" s="24"/>
      <c r="J20" s="24"/>
      <c r="K20" s="24"/>
      <c r="L20" s="25"/>
      <c r="M20" s="1"/>
    </row>
    <row r="21" spans="1:13" ht="27" x14ac:dyDescent="0.25">
      <c r="A21" s="26">
        <v>20</v>
      </c>
      <c r="B21" s="27" t="s">
        <v>65</v>
      </c>
      <c r="C21" s="27" t="s">
        <v>103</v>
      </c>
      <c r="D21" s="27" t="s">
        <v>190</v>
      </c>
      <c r="E21" s="27" t="s">
        <v>42</v>
      </c>
      <c r="F21" s="27" t="s">
        <v>104</v>
      </c>
      <c r="G21" s="27" t="s">
        <v>105</v>
      </c>
      <c r="H21" s="27" t="s">
        <v>106</v>
      </c>
      <c r="I21" s="24"/>
      <c r="J21" s="24"/>
      <c r="K21" s="24"/>
      <c r="L21" s="25"/>
      <c r="M21" s="1"/>
    </row>
    <row r="22" spans="1:13" ht="40.5" x14ac:dyDescent="0.25">
      <c r="A22" s="22">
        <v>21</v>
      </c>
      <c r="B22" s="23" t="s">
        <v>65</v>
      </c>
      <c r="C22" s="23" t="s">
        <v>107</v>
      </c>
      <c r="D22" s="23" t="s">
        <v>191</v>
      </c>
      <c r="E22" s="23" t="s">
        <v>42</v>
      </c>
      <c r="F22" s="23" t="s">
        <v>108</v>
      </c>
      <c r="G22" s="23" t="s">
        <v>34</v>
      </c>
      <c r="H22" s="23" t="s">
        <v>109</v>
      </c>
      <c r="I22" s="24"/>
      <c r="J22" s="24"/>
      <c r="K22" s="24"/>
      <c r="L22" s="25"/>
      <c r="M22" s="1"/>
    </row>
    <row r="23" spans="1:13" ht="67.5" x14ac:dyDescent="0.25">
      <c r="A23" s="26">
        <v>22</v>
      </c>
      <c r="B23" s="27" t="s">
        <v>78</v>
      </c>
      <c r="C23" s="27" t="s">
        <v>110</v>
      </c>
      <c r="D23" s="27" t="s">
        <v>209</v>
      </c>
      <c r="E23" s="27" t="s">
        <v>42</v>
      </c>
      <c r="F23" s="27" t="s">
        <v>210</v>
      </c>
      <c r="G23" s="27" t="s">
        <v>111</v>
      </c>
      <c r="H23" s="27" t="s">
        <v>112</v>
      </c>
      <c r="I23" s="24"/>
      <c r="J23" s="24"/>
      <c r="K23" s="24"/>
      <c r="L23" s="25"/>
      <c r="M23" s="1"/>
    </row>
    <row r="24" spans="1:13" ht="40.5" x14ac:dyDescent="0.25">
      <c r="A24" s="22">
        <v>23</v>
      </c>
      <c r="B24" s="23" t="s">
        <v>65</v>
      </c>
      <c r="C24" s="23" t="s">
        <v>113</v>
      </c>
      <c r="D24" s="33" t="s">
        <v>216</v>
      </c>
      <c r="E24" s="23" t="s">
        <v>42</v>
      </c>
      <c r="F24" s="23" t="s">
        <v>214</v>
      </c>
      <c r="G24" s="23" t="s">
        <v>114</v>
      </c>
      <c r="H24" s="23" t="s">
        <v>115</v>
      </c>
      <c r="I24" s="24"/>
      <c r="J24" s="24"/>
      <c r="K24" s="24"/>
      <c r="L24" s="25"/>
      <c r="M24" s="1"/>
    </row>
    <row r="25" spans="1:13" ht="40.5" x14ac:dyDescent="0.25">
      <c r="A25" s="26">
        <v>24</v>
      </c>
      <c r="B25" s="27" t="s">
        <v>116</v>
      </c>
      <c r="C25" s="27" t="s">
        <v>117</v>
      </c>
      <c r="D25" s="27" t="s">
        <v>211</v>
      </c>
      <c r="E25" s="27" t="s">
        <v>42</v>
      </c>
      <c r="F25" s="27" t="s">
        <v>118</v>
      </c>
      <c r="G25" s="27" t="s">
        <v>119</v>
      </c>
      <c r="H25" s="27" t="s">
        <v>120</v>
      </c>
      <c r="I25" s="24"/>
      <c r="J25" s="24"/>
      <c r="K25" s="24"/>
      <c r="L25" s="25"/>
      <c r="M25" s="1"/>
    </row>
    <row r="26" spans="1:13" ht="54" x14ac:dyDescent="0.25">
      <c r="A26" s="22">
        <v>25</v>
      </c>
      <c r="B26" s="23" t="s">
        <v>61</v>
      </c>
      <c r="C26" s="23" t="s">
        <v>121</v>
      </c>
      <c r="D26" s="23" t="s">
        <v>192</v>
      </c>
      <c r="E26" s="23" t="s">
        <v>42</v>
      </c>
      <c r="F26" s="23" t="s">
        <v>122</v>
      </c>
      <c r="G26" s="23" t="s">
        <v>123</v>
      </c>
      <c r="H26" s="23" t="s">
        <v>124</v>
      </c>
      <c r="I26" s="24"/>
      <c r="J26" s="24"/>
      <c r="K26" s="24"/>
      <c r="L26" s="25"/>
      <c r="M26" s="1"/>
    </row>
    <row r="27" spans="1:13" ht="40.5" x14ac:dyDescent="0.25">
      <c r="A27" s="26">
        <v>26</v>
      </c>
      <c r="B27" s="27" t="s">
        <v>61</v>
      </c>
      <c r="C27" s="27" t="s">
        <v>125</v>
      </c>
      <c r="D27" s="27" t="s">
        <v>193</v>
      </c>
      <c r="E27" s="27" t="s">
        <v>42</v>
      </c>
      <c r="F27" s="27" t="s">
        <v>126</v>
      </c>
      <c r="G27" s="27" t="s">
        <v>127</v>
      </c>
      <c r="H27" s="27" t="s">
        <v>128</v>
      </c>
      <c r="I27" s="24"/>
      <c r="J27" s="24"/>
      <c r="K27" s="24"/>
      <c r="L27" s="25"/>
      <c r="M27" s="1"/>
    </row>
    <row r="28" spans="1:13" ht="27" x14ac:dyDescent="0.25">
      <c r="A28" s="22">
        <v>27</v>
      </c>
      <c r="B28" s="23" t="s">
        <v>61</v>
      </c>
      <c r="C28" s="23" t="s">
        <v>129</v>
      </c>
      <c r="D28" s="23" t="s">
        <v>194</v>
      </c>
      <c r="E28" s="23" t="s">
        <v>42</v>
      </c>
      <c r="F28" s="23" t="s">
        <v>130</v>
      </c>
      <c r="G28" s="23" t="s">
        <v>131</v>
      </c>
      <c r="H28" s="23" t="s">
        <v>132</v>
      </c>
      <c r="I28" s="24"/>
      <c r="J28" s="24"/>
      <c r="K28" s="24"/>
      <c r="L28" s="25"/>
      <c r="M28" s="1"/>
    </row>
    <row r="29" spans="1:13" ht="54" x14ac:dyDescent="0.25">
      <c r="A29" s="26">
        <v>28</v>
      </c>
      <c r="B29" s="27" t="s">
        <v>61</v>
      </c>
      <c r="C29" s="27" t="s">
        <v>133</v>
      </c>
      <c r="D29" s="27" t="s">
        <v>195</v>
      </c>
      <c r="E29" s="27" t="s">
        <v>42</v>
      </c>
      <c r="F29" s="27" t="s">
        <v>215</v>
      </c>
      <c r="G29" s="27" t="s">
        <v>134</v>
      </c>
      <c r="H29" s="27" t="s">
        <v>135</v>
      </c>
      <c r="I29" s="24"/>
      <c r="J29" s="24"/>
      <c r="K29" s="24"/>
      <c r="L29" s="25"/>
      <c r="M29" s="1"/>
    </row>
    <row r="30" spans="1:13" ht="54" x14ac:dyDescent="0.25">
      <c r="A30" s="22">
        <v>29</v>
      </c>
      <c r="B30" s="23" t="s">
        <v>61</v>
      </c>
      <c r="C30" s="23" t="s">
        <v>136</v>
      </c>
      <c r="D30" s="23" t="s">
        <v>196</v>
      </c>
      <c r="E30" s="23" t="s">
        <v>42</v>
      </c>
      <c r="F30" s="23" t="s">
        <v>137</v>
      </c>
      <c r="G30" s="23" t="s">
        <v>138</v>
      </c>
      <c r="H30" s="23" t="s">
        <v>139</v>
      </c>
      <c r="I30" s="24"/>
      <c r="J30" s="24"/>
      <c r="K30" s="24"/>
      <c r="L30" s="25"/>
      <c r="M30" s="1"/>
    </row>
    <row r="31" spans="1:13" ht="40.5" x14ac:dyDescent="0.25">
      <c r="A31" s="26">
        <v>30</v>
      </c>
      <c r="B31" s="27" t="s">
        <v>61</v>
      </c>
      <c r="C31" s="27" t="s">
        <v>140</v>
      </c>
      <c r="D31" s="27" t="s">
        <v>197</v>
      </c>
      <c r="E31" s="27" t="s">
        <v>42</v>
      </c>
      <c r="F31" s="27" t="s">
        <v>141</v>
      </c>
      <c r="G31" s="27" t="s">
        <v>134</v>
      </c>
      <c r="H31" s="27" t="s">
        <v>142</v>
      </c>
      <c r="I31" s="24"/>
      <c r="J31" s="24"/>
      <c r="K31" s="24"/>
      <c r="L31" s="25"/>
      <c r="M31" s="1"/>
    </row>
    <row r="32" spans="1:13" ht="40.5" x14ac:dyDescent="0.25">
      <c r="A32" s="22">
        <v>31</v>
      </c>
      <c r="B32" s="23" t="s">
        <v>61</v>
      </c>
      <c r="C32" s="23" t="s">
        <v>143</v>
      </c>
      <c r="D32" s="23" t="s">
        <v>198</v>
      </c>
      <c r="E32" s="23" t="s">
        <v>42</v>
      </c>
      <c r="F32" s="23" t="s">
        <v>144</v>
      </c>
      <c r="G32" s="23" t="s">
        <v>145</v>
      </c>
      <c r="H32" s="23" t="s">
        <v>146</v>
      </c>
      <c r="I32" s="24"/>
      <c r="J32" s="24"/>
      <c r="K32" s="24"/>
      <c r="L32" s="25"/>
      <c r="M32" s="1"/>
    </row>
    <row r="33" spans="1:13" ht="40.5" x14ac:dyDescent="0.25">
      <c r="A33" s="26">
        <v>32</v>
      </c>
      <c r="B33" s="27" t="s">
        <v>40</v>
      </c>
      <c r="C33" s="27" t="s">
        <v>147</v>
      </c>
      <c r="D33" s="27" t="s">
        <v>199</v>
      </c>
      <c r="E33" s="27" t="s">
        <v>42</v>
      </c>
      <c r="F33" s="27" t="s">
        <v>148</v>
      </c>
      <c r="G33" s="27" t="s">
        <v>98</v>
      </c>
      <c r="H33" s="27" t="s">
        <v>149</v>
      </c>
      <c r="I33" s="24"/>
      <c r="J33" s="24"/>
      <c r="K33" s="24"/>
      <c r="L33" s="25"/>
      <c r="M33" s="1"/>
    </row>
    <row r="34" spans="1:13" ht="67.5" x14ac:dyDescent="0.25">
      <c r="A34" s="22">
        <v>33</v>
      </c>
      <c r="B34" s="23" t="s">
        <v>61</v>
      </c>
      <c r="C34" s="23" t="s">
        <v>150</v>
      </c>
      <c r="D34" s="23" t="s">
        <v>212</v>
      </c>
      <c r="E34" s="23" t="s">
        <v>42</v>
      </c>
      <c r="F34" s="23" t="s">
        <v>213</v>
      </c>
      <c r="G34" s="23" t="s">
        <v>151</v>
      </c>
      <c r="H34" s="23" t="s">
        <v>142</v>
      </c>
      <c r="I34" s="24"/>
      <c r="J34" s="24"/>
      <c r="K34" s="24"/>
      <c r="L34" s="25"/>
      <c r="M34" s="1"/>
    </row>
    <row r="35" spans="1:13" x14ac:dyDescent="0.25">
      <c r="A35" s="1"/>
      <c r="B35" s="1"/>
      <c r="C35" s="1"/>
      <c r="D35" s="1"/>
      <c r="E35" s="1"/>
      <c r="F35" s="1"/>
      <c r="G35" s="1"/>
      <c r="H35" s="1"/>
      <c r="I35" s="1"/>
      <c r="J35" s="1"/>
      <c r="K35" s="1"/>
      <c r="L35" s="1"/>
      <c r="M35" s="1"/>
    </row>
  </sheetData>
  <autoFilter ref="A1:L34" xr:uid="{00000000-0009-0000-0000-000001000000}"/>
  <conditionalFormatting sqref="I2:I34">
    <cfRule type="cellIs" dxfId="2" priority="1" operator="equal">
      <formula>"Да"</formula>
    </cfRule>
    <cfRule type="cellIs" dxfId="1" priority="2" operator="equal">
      <formula>"Частично"</formula>
    </cfRule>
    <cfRule type="cellIs" dxfId="0" priority="3" operator="equal">
      <formula>"Нет"</formula>
    </cfRule>
  </conditionalFormatting>
  <dataValidations count="1">
    <dataValidation type="list" allowBlank="1" sqref="I2:I34" xr:uid="{00000000-0002-0000-0100-000000000000}">
      <formula1>"Да,Частично,Нет,Не применимо"</formula1>
    </dataValidation>
  </dataValidations>
  <pageMargins left="0.75" right="0.75" top="1" bottom="1" header="0.5" footer="0.5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C20"/>
  <sheetViews>
    <sheetView showGridLines="0" workbookViewId="0">
      <selection activeCell="B12" sqref="B12"/>
    </sheetView>
  </sheetViews>
  <sheetFormatPr defaultRowHeight="15" x14ac:dyDescent="0.25"/>
  <cols>
    <col min="1" max="1" width="74.28515625" customWidth="1"/>
    <col min="2" max="2" width="20" customWidth="1"/>
  </cols>
  <sheetData>
    <row r="1" spans="1:3" ht="42" customHeight="1" x14ac:dyDescent="0.25">
      <c r="A1" s="36" t="s">
        <v>152</v>
      </c>
      <c r="B1" s="36"/>
      <c r="C1" s="1"/>
    </row>
    <row r="2" spans="1:3" x14ac:dyDescent="0.25">
      <c r="A2" s="3"/>
      <c r="B2" s="3"/>
      <c r="C2" s="1"/>
    </row>
    <row r="3" spans="1:3" ht="24.95" customHeight="1" thickBot="1" x14ac:dyDescent="0.3">
      <c r="A3" s="11" t="s">
        <v>153</v>
      </c>
      <c r="B3" s="12">
        <f>COUNTIF('Карта 33 пункта'!I2:I34,"Да")</f>
        <v>0</v>
      </c>
      <c r="C3" s="1"/>
    </row>
    <row r="4" spans="1:3" ht="24.95" customHeight="1" x14ac:dyDescent="0.25">
      <c r="A4" s="7" t="s">
        <v>154</v>
      </c>
      <c r="B4" s="9">
        <f>COUNTIF('Карта 33 пункта'!I2:I34,"Частично")</f>
        <v>0</v>
      </c>
      <c r="C4" s="1"/>
    </row>
    <row r="5" spans="1:3" ht="24.95" customHeight="1" x14ac:dyDescent="0.25">
      <c r="A5" s="13" t="s">
        <v>155</v>
      </c>
      <c r="B5" s="14">
        <f>COUNTIF('Карта 33 пункта'!I2:I34,"Нет")</f>
        <v>0</v>
      </c>
      <c r="C5" s="1"/>
    </row>
    <row r="6" spans="1:3" ht="24.95" customHeight="1" x14ac:dyDescent="0.25">
      <c r="A6" s="7" t="s">
        <v>156</v>
      </c>
      <c r="B6" s="9">
        <f>COUNTIF('Карта 33 пункта'!I2:I34,"Не применимо")</f>
        <v>0</v>
      </c>
      <c r="C6" s="1"/>
    </row>
    <row r="7" spans="1:3" ht="24.95" customHeight="1" x14ac:dyDescent="0.25">
      <c r="A7" s="15" t="s">
        <v>157</v>
      </c>
      <c r="B7" s="16">
        <f>33-SUM(B3:B6)</f>
        <v>33</v>
      </c>
      <c r="C7" s="1"/>
    </row>
    <row r="8" spans="1:3" x14ac:dyDescent="0.25">
      <c r="A8" s="3"/>
      <c r="B8" s="3"/>
      <c r="C8" s="1"/>
    </row>
    <row r="9" spans="1:3" ht="33.950000000000003" customHeight="1" x14ac:dyDescent="0.25">
      <c r="A9" s="4" t="s">
        <v>158</v>
      </c>
      <c r="B9" s="5">
        <f>IF(33-B6-B7=0,0,B3/(33-B6-B7))</f>
        <v>0</v>
      </c>
      <c r="C9" s="1"/>
    </row>
    <row r="10" spans="1:3" x14ac:dyDescent="0.25">
      <c r="A10" s="3"/>
      <c r="B10" s="3"/>
      <c r="C10" s="1"/>
    </row>
    <row r="11" spans="1:3" ht="30" customHeight="1" x14ac:dyDescent="0.25">
      <c r="A11" s="6" t="s">
        <v>159</v>
      </c>
      <c r="B11" s="6"/>
      <c r="C11" s="1"/>
    </row>
    <row r="12" spans="1:3" ht="24.95" customHeight="1" thickBot="1" x14ac:dyDescent="0.3">
      <c r="A12" s="11" t="s">
        <v>23</v>
      </c>
      <c r="B12" s="12">
        <f>COUNTIFS('Карта 33 пункта'!B2:B34,"1. Законность сбора",'Карта 33 пункта'!I2:I34,"Нет")</f>
        <v>0</v>
      </c>
      <c r="C12" s="1"/>
    </row>
    <row r="13" spans="1:3" ht="24.95" customHeight="1" x14ac:dyDescent="0.25">
      <c r="A13" s="7" t="s">
        <v>40</v>
      </c>
      <c r="B13" s="9">
        <f>COUNTIFS('Карта 33 пункта'!B2:B34,"2. Конфиденциальность и хранение",'Карта 33 пункта'!I2:I34,"Нет")</f>
        <v>0</v>
      </c>
      <c r="C13" s="1"/>
    </row>
    <row r="14" spans="1:3" ht="24.95" customHeight="1" x14ac:dyDescent="0.25">
      <c r="A14" s="13" t="s">
        <v>65</v>
      </c>
      <c r="B14" s="14">
        <f>COUNTIFS('Карта 33 пункта'!B2:B34,"3. Документы",'Карта 33 пункта'!I2:I34,"Нет")</f>
        <v>0</v>
      </c>
      <c r="C14" s="1"/>
    </row>
    <row r="15" spans="1:3" ht="24.95" customHeight="1" x14ac:dyDescent="0.25">
      <c r="A15" s="7" t="s">
        <v>78</v>
      </c>
      <c r="B15" s="9">
        <f>COUNTIFS('Карта 33 пункта'!B2:B34,"4. Права людей и обращения",'Карта 33 пункта'!I2:I34,"Нет")</f>
        <v>0</v>
      </c>
      <c r="C15" s="1"/>
    </row>
    <row r="16" spans="1:3" ht="24.95" customHeight="1" x14ac:dyDescent="0.25">
      <c r="A16" s="13" t="s">
        <v>61</v>
      </c>
      <c r="B16" s="14">
        <f>COUNTIFS('Карта 33 пункта'!B2:B34,"5. Технические меры",'Карта 33 пункта'!I2:I34,"Нет")</f>
        <v>0</v>
      </c>
      <c r="C16" s="1"/>
    </row>
    <row r="17" spans="1:3" ht="24.95" customHeight="1" x14ac:dyDescent="0.25">
      <c r="A17" s="8" t="s">
        <v>116</v>
      </c>
      <c r="B17" s="10">
        <f>COUNTIFS('Карта 33 пункта'!B2:B34,"6. Инциденты",'Карта 33 пункта'!I2:I34,"Нет")</f>
        <v>0</v>
      </c>
      <c r="C17" s="1"/>
    </row>
    <row r="18" spans="1:3" x14ac:dyDescent="0.25">
      <c r="A18" s="3"/>
      <c r="B18" s="3"/>
      <c r="C18" s="1"/>
    </row>
    <row r="19" spans="1:3" ht="62.1" customHeight="1" x14ac:dyDescent="0.25">
      <c r="A19" s="2" t="s">
        <v>218</v>
      </c>
      <c r="B19" s="2"/>
      <c r="C19" s="1"/>
    </row>
    <row r="20" spans="1:3" x14ac:dyDescent="0.25">
      <c r="A20" s="1"/>
      <c r="B20" s="1"/>
      <c r="C20" s="1"/>
    </row>
  </sheetData>
  <mergeCells count="1">
    <mergeCell ref="A1:B1"/>
  </mergeCells>
  <pageMargins left="0.75" right="0.75" top="1" bottom="1" header="0.5" footer="0.5"/>
  <drawing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C16"/>
  <sheetViews>
    <sheetView showGridLines="0" workbookViewId="0">
      <selection activeCell="B4" sqref="B4"/>
    </sheetView>
  </sheetViews>
  <sheetFormatPr defaultRowHeight="15" x14ac:dyDescent="0.25"/>
  <cols>
    <col min="1" max="1" width="68.5703125" customWidth="1"/>
    <col min="2" max="2" width="81.85546875" customWidth="1"/>
  </cols>
  <sheetData>
    <row r="1" spans="1:3" ht="30" customHeight="1" x14ac:dyDescent="0.25">
      <c r="A1" s="40" t="s">
        <v>160</v>
      </c>
      <c r="B1" s="41"/>
      <c r="C1" s="1"/>
    </row>
    <row r="2" spans="1:3" x14ac:dyDescent="0.25">
      <c r="A2" s="17"/>
      <c r="B2" s="17"/>
      <c r="C2" s="1"/>
    </row>
    <row r="3" spans="1:3" x14ac:dyDescent="0.25">
      <c r="A3" s="39" t="s">
        <v>161</v>
      </c>
      <c r="B3" s="39"/>
      <c r="C3" s="1"/>
    </row>
    <row r="4" spans="1:3" x14ac:dyDescent="0.25">
      <c r="A4" s="17" t="s">
        <v>162</v>
      </c>
      <c r="B4" s="28">
        <v>15000</v>
      </c>
      <c r="C4" s="1"/>
    </row>
    <row r="5" spans="1:3" x14ac:dyDescent="0.25">
      <c r="A5" s="29" t="s">
        <v>163</v>
      </c>
      <c r="B5" s="30" t="s">
        <v>153</v>
      </c>
      <c r="C5" s="1"/>
    </row>
    <row r="6" spans="1:3" x14ac:dyDescent="0.25">
      <c r="A6" s="17" t="s">
        <v>164</v>
      </c>
      <c r="B6" s="31" t="str">
        <f>IF(B4="","",IF(B4&lt;=10000,"Малый",IF(B4&lt;500000,"Средний","Крупный")))</f>
        <v>Средний</v>
      </c>
      <c r="C6" s="1"/>
    </row>
    <row r="7" spans="1:3" ht="30" x14ac:dyDescent="0.25">
      <c r="A7" s="29" t="s">
        <v>165</v>
      </c>
      <c r="B7" s="32" t="str">
        <f>IF(B6="","",IF(B5="Да",IF(B6="Малый","Средний","Крупный"),B6))</f>
        <v>Крупный</v>
      </c>
      <c r="C7" s="1"/>
    </row>
    <row r="8" spans="1:3" ht="30" x14ac:dyDescent="0.25">
      <c r="A8" s="17" t="s">
        <v>166</v>
      </c>
      <c r="B8" s="31" t="str">
        <f>IF(B7="","",IF(B7="Крупный","Да, до начала обработки","Нет (малые и средние освобождены)"))</f>
        <v>Да, до начала обработки</v>
      </c>
      <c r="C8" s="1"/>
    </row>
    <row r="9" spans="1:3" x14ac:dyDescent="0.25">
      <c r="A9" s="17"/>
      <c r="B9" s="17"/>
      <c r="C9" s="1"/>
    </row>
    <row r="10" spans="1:3" x14ac:dyDescent="0.25">
      <c r="A10" s="18" t="s">
        <v>167</v>
      </c>
      <c r="B10" s="18"/>
      <c r="C10" s="1"/>
    </row>
    <row r="11" spans="1:3" ht="60" x14ac:dyDescent="0.25">
      <c r="A11" s="28" t="s">
        <v>168</v>
      </c>
      <c r="B11" s="28" t="s">
        <v>169</v>
      </c>
      <c r="C11" s="1"/>
    </row>
    <row r="12" spans="1:3" ht="60" x14ac:dyDescent="0.25">
      <c r="A12" s="31" t="s">
        <v>170</v>
      </c>
      <c r="B12" s="17" t="s">
        <v>171</v>
      </c>
      <c r="C12" s="1"/>
    </row>
    <row r="13" spans="1:3" ht="75" x14ac:dyDescent="0.25">
      <c r="A13" s="32" t="s">
        <v>172</v>
      </c>
      <c r="B13" s="29" t="s">
        <v>173</v>
      </c>
      <c r="C13" s="1"/>
    </row>
    <row r="14" spans="1:3" x14ac:dyDescent="0.25">
      <c r="A14" s="17"/>
      <c r="B14" s="17"/>
      <c r="C14" s="1"/>
    </row>
    <row r="15" spans="1:3" ht="60" x14ac:dyDescent="0.25">
      <c r="A15" s="19" t="s">
        <v>174</v>
      </c>
      <c r="B15" s="19"/>
      <c r="C15" s="1"/>
    </row>
    <row r="16" spans="1:3" x14ac:dyDescent="0.25">
      <c r="A16" s="1"/>
      <c r="B16" s="1"/>
      <c r="C16" s="1"/>
    </row>
  </sheetData>
  <mergeCells count="2">
    <mergeCell ref="A3:B3"/>
    <mergeCell ref="A1:B1"/>
  </mergeCells>
  <dataValidations count="1">
    <dataValidation type="list" sqref="B5" xr:uid="{00000000-0002-0000-0300-000000000000}">
      <formula1>"Да,Нет"</formula1>
    </dataValidation>
  </dataValidations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4</vt:i4>
      </vt:variant>
    </vt:vector>
  </HeadingPairs>
  <TitlesOfParts>
    <vt:vector size="4" baseType="lpstr">
      <vt:lpstr>Как пользоваться</vt:lpstr>
      <vt:lpstr>Карта 33 пункта</vt:lpstr>
      <vt:lpstr>Итог</vt:lpstr>
      <vt:lpstr>Ваша категория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Alexandr Kamaliyev</dc:creator>
  <cp:lastModifiedBy>Alexandr Kamaliyev</cp:lastModifiedBy>
  <dcterms:created xsi:type="dcterms:W3CDTF">2026-10-08T15:03:01Z</dcterms:created>
  <dcterms:modified xsi:type="dcterms:W3CDTF">2026-10-29T17:52:38Z</dcterms:modified>
</cp:coreProperties>
</file>